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<sst xmlns="http://schemas.openxmlformats.org/spreadsheetml/2006/main" count="170" uniqueCount="116">
  <si>
    <t xml:space="preserve">TOTALE </t>
  </si>
  <si>
    <t>TOTALE</t>
  </si>
  <si>
    <t>OGGETTO</t>
  </si>
  <si>
    <t>INTERESSI ATTIVI</t>
  </si>
  <si>
    <t>SPESE CORRENTI</t>
  </si>
  <si>
    <t xml:space="preserve">BILANCIO DI PREVISIONE </t>
  </si>
  <si>
    <t>TITOLO</t>
  </si>
  <si>
    <t>CATEG</t>
  </si>
  <si>
    <t>PREVISIONI</t>
  </si>
  <si>
    <t>VARIAZIONE</t>
  </si>
  <si>
    <t>Parte I^   ENTRATE</t>
  </si>
  <si>
    <t>IMPOSTE</t>
  </si>
  <si>
    <t>TASSE</t>
  </si>
  <si>
    <t>TRIBUTI SPECIALI E ALTRE ENTRATE TRIBUTARIE PROPRIE</t>
  </si>
  <si>
    <t>ENTRATE TRIBUTARIE</t>
  </si>
  <si>
    <t>ENTRATE DA TRASFERIMENTI DELLO STATO, DELLA REGIONE E DI ALTRI ENTI DEL SETTORE PUBBLICO</t>
  </si>
  <si>
    <t>CONTRIBUTI E TRASFERIMENTI CORRENTI DALLO STATO</t>
  </si>
  <si>
    <t>CONTRIBUTI E TRASFERIMENTI CORRENTI DALLA REGIONE</t>
  </si>
  <si>
    <t>CONTRIBUTI E TRASFERIMENTI DALLA REGIONE PER FUNZIONI DELEGATE</t>
  </si>
  <si>
    <t>CONTRIBUTI E TRASFERIMENTI CORRENTI DA ALTRI ENTI DEL SETTORE PUBBLICO</t>
  </si>
  <si>
    <t>ENTRATE EXTRA-TRIBUTARIE</t>
  </si>
  <si>
    <t>PROVENTI DEI SERVIZI PUBBLICI</t>
  </si>
  <si>
    <t>PROVENTI DEI BENI DELL'ENTE</t>
  </si>
  <si>
    <t>PROVENTI DIVERSI</t>
  </si>
  <si>
    <t>ENTRATE PER ALIENAZIONE E AMMORTAMENTO DI BENI PATRIMONIALI, TRASFERIMENTO DI CAPITALI E PER RISCOSSIONE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</si>
  <si>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</si>
  <si>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</si>
  <si>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</si>
  <si>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</si>
  <si>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</si>
  <si>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ENTRATE DERIVANTI DA ACCENSIONE DI PRESTITI</t>
  </si>
  <si>
    <t>ANTICIPAZIONI DI CASSA</t>
  </si>
  <si>
    <t>ASSUNZIONE DI MUTUI E PRESTITI</t>
  </si>
  <si>
    <t>ENTRATE PER SERVIZI PER CONTO DI TERZI</t>
  </si>
  <si>
    <t>TOTALE GENERALE ENTRATA</t>
  </si>
  <si>
    <t>Parte II^  SPESA</t>
  </si>
  <si>
    <t>SERVIZIO</t>
  </si>
  <si>
    <t>FUNZIONE</t>
  </si>
  <si>
    <t>AMMINISTRAZIONE GESTIONE E CONTROLLO</t>
  </si>
  <si>
    <t>ORGANI ISTITUZIONALI, PARTECIPAZIONE E DECENTRAMENTO</t>
  </si>
  <si>
    <t>SEGRETERIA GENERALE, PERSONALE E ORGANIZZAZIONE</t>
  </si>
  <si>
    <t>GESTIONE ECONOMICA, FINANZIARIA PROGRAMMAZIONE, PROVVEDITORATO E CONTROLLO DI GESTIONE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</si>
  <si>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</si>
  <si>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</si>
  <si>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</si>
  <si>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</si>
  <si>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</si>
  <si>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POLIZIA LOCALE</t>
  </si>
  <si>
    <t>POLIZIA MUNICIPALE</t>
  </si>
  <si>
    <t>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</si>
  <si>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</si>
  <si>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</si>
  <si>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</si>
  <si>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</si>
  <si>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 ALTRI SERVIZI</t>
  </si>
  <si>
    <t>CULTURA E BENI CULTURALI</t>
  </si>
  <si>
    <t>BIBLIOTECHE, MUSEI E PINACOTECHE</t>
  </si>
  <si>
    <t>TEATRI, ATTIVITA' CULTURALI E SERVIZI DIVERSI NEL SETTORE CULTURALE</t>
  </si>
  <si>
    <t>SETTORE SPORTIVO E RICREATIVO</t>
  </si>
  <si>
    <t>STADIO COMUNALE, E ALTRI IMPIANTI</t>
  </si>
  <si>
    <t>TURISMO</t>
  </si>
  <si>
    <t>SERVIZI TURISTICI</t>
  </si>
  <si>
    <t>VIABILITA' E TRASPORTI</t>
  </si>
  <si>
    <t>VIABILITA' CIRCOLAZIONE STRADALE E SERVIZI CONNESSI</t>
  </si>
  <si>
    <t>ILLUMINAZIONE PUBBLICA E SERVIZI CONNESSI</t>
  </si>
  <si>
    <t>TRASPORTI PUBBLICI LOCALI E SERVIZI CONNESSI</t>
  </si>
  <si>
    <t>GESTIONE DEL TERRITORIO E AMBIENTE</t>
  </si>
  <si>
    <t>URBANISTICA E GESTIONE DEL TERRITORIO</t>
  </si>
  <si>
    <t>SERVIZI DI PROTEZIONE CIVILE</t>
  </si>
  <si>
    <t>SERVIZIO IDRICO INTEGRATO</t>
  </si>
  <si>
    <t>SERVIZIO SMALTIMENTO RIFIUTI</t>
  </si>
  <si>
    <t>PARCHI E SERVIZI DI TUTELA AMBIENTALE</t>
  </si>
  <si>
    <t>SETTORE SOCIALE</t>
  </si>
  <si>
    <t>ASSISTENZA, BENEFICIENZA PUBBLICA E SERVIZI DIVERSI ALLA PERSONA</t>
  </si>
  <si>
    <t>SERVIZIO NECROSCOPICO E CIMITERIALE</t>
  </si>
  <si>
    <t>SVILUPPO ECONOMICO</t>
  </si>
  <si>
    <t>SERVIZI RELATIVI ALL'INDUSTRIA</t>
  </si>
  <si>
    <t>TOTALE SPESE CORRENTI</t>
  </si>
  <si>
    <t>SPESE IN C/CAPITALE</t>
  </si>
  <si>
    <t>BIBLIOTECHE MUSEI E PINACOTECHE</t>
  </si>
  <si>
    <t>TEATRI, ATTIVITA' CULTURALI E SERVIZI DIVERSI</t>
  </si>
  <si>
    <t>STADIO COMUNALEE ALTRI IMPIANTI</t>
  </si>
  <si>
    <t>VIABILITA', CIRCOLAZIONE STRADALE E SERVIZI CONNESSI</t>
  </si>
  <si>
    <t>GESTIONE DEL TERRITORIO E DELL'AMBIENTE</t>
  </si>
  <si>
    <t>PARCHI E TUTELA AMBIENTALE E VERDE</t>
  </si>
  <si>
    <t>SERVIZI DI PREVENZIONE E RIABILITAZIONE</t>
  </si>
  <si>
    <t>SERVIZI PRODUTTIVI</t>
  </si>
  <si>
    <t>ALTRI SERVIZI PRODUTTIVI</t>
  </si>
  <si>
    <t>TOTALE SPESE IN C/CAPITALE</t>
  </si>
  <si>
    <t>GESTIONE ECONOMICO FINANZIARIA, PROVVEDITORATO</t>
  </si>
  <si>
    <t>SPESE PER RIMBORSO PRESTITI</t>
  </si>
  <si>
    <t>RIMBORSO ANTICIPAZIONI</t>
  </si>
  <si>
    <t>RIMBORSO QUOTA CAPITALE MUTUI E PRESTITI</t>
  </si>
  <si>
    <t>SPESE PER SERVIZI PER C/TERZI</t>
  </si>
  <si>
    <t>TOTALE GENERALE DELLA SPESA</t>
  </si>
  <si>
    <t>Riepilogo generale della spesa per tipo di intervento</t>
  </si>
  <si>
    <t>SPESA CORRENTE</t>
  </si>
  <si>
    <t>PERSONALE</t>
  </si>
  <si>
    <t>ACQUISTO BENI E MATERIE PRIME</t>
  </si>
  <si>
    <t>PRESTAZIONE DI SERVIZI</t>
  </si>
  <si>
    <t>UTILIZZO BENI DI TERZI</t>
  </si>
  <si>
    <t>TRASFERIMENTI</t>
  </si>
  <si>
    <t>INTERESSI PASSIVI E ONERI FINANZIARI</t>
  </si>
  <si>
    <t>IMPOSTE E TASSE</t>
  </si>
  <si>
    <t>FONDO SVALUTAZIONE CREDITI</t>
  </si>
  <si>
    <t>FONDO DI RISERVA</t>
  </si>
  <si>
    <t>SPESA IN C/CAPITALE</t>
  </si>
  <si>
    <t>ACQUISIZIONE DI BENI IMMOBILI</t>
  </si>
  <si>
    <t>ACQUISIZIONE DI BENI MOBILI E ATTREZZATURE</t>
  </si>
  <si>
    <t>TOTALE SPESE C/CAPITALE</t>
  </si>
  <si>
    <t>ACCERTAMENTI</t>
  </si>
  <si>
    <t>ACQUISTO BENI PER REALIZZAZ. IN ECONOMIA</t>
  </si>
  <si>
    <t>INCARICHI PROFESSIONALI ESTERNI</t>
  </si>
  <si>
    <t>TRASFERIMENTO DI CAPITALI</t>
  </si>
  <si>
    <t>2010 SU 2009</t>
  </si>
  <si>
    <t>ANNO 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</si>
</sst>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Dashed"/>
      <right style="dashDot"/>
      <top style="mediumDashed"/>
      <bottom style="dashDot"/>
    </border>
    <border>
      <left style="dashDot"/>
      <right style="mediumDashed"/>
      <top style="mediumDashed"/>
      <bottom style="dashDot"/>
    </border>
    <border>
      <left style="mediumDashed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mediumDashed"/>
      <top style="dashDot"/>
      <bottom style="dashDot"/>
    </border>
    <border>
      <left style="mediumDashed"/>
      <right style="dashDot"/>
      <top style="dashDot"/>
      <bottom style="mediumDashed"/>
    </border>
    <border>
      <left style="dashDot"/>
      <right style="dashDot"/>
      <top style="dashDot"/>
      <bottom style="mediumDashed"/>
    </border>
    <border>
      <left style="dashDot"/>
      <right style="mediumDashed"/>
      <top style="dashDot"/>
      <bottom style="mediumDashed"/>
    </border>
    <border>
      <left style="mediumDashed"/>
      <right style="dashDot"/>
      <top style="dashDot"/>
      <bottom>
        <color indexed="63"/>
      </bottom>
    </border>
    <border>
      <left style="dashDot"/>
      <right style="dashDot"/>
      <top style="dashDot"/>
      <bottom>
        <color indexed="63"/>
      </bottom>
    </border>
    <border>
      <left style="dashDot"/>
      <right style="mediumDashed"/>
      <top style="dashDot"/>
      <bottom>
        <color indexed="63"/>
      </bottom>
    </border>
    <border>
      <left style="dashDot"/>
      <right style="dashDot"/>
      <top style="mediumDashed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wrapText="1"/>
    </xf>
    <xf numFmtId="2" fontId="0" fillId="0" borderId="19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 wrapText="1"/>
    </xf>
    <xf numFmtId="2" fontId="0" fillId="0" borderId="20" xfId="0" applyNumberFormat="1" applyFont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right" wrapText="1"/>
    </xf>
    <xf numFmtId="2" fontId="0" fillId="33" borderId="16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 wrapText="1"/>
    </xf>
    <xf numFmtId="2" fontId="0" fillId="33" borderId="21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 wrapText="1"/>
    </xf>
    <xf numFmtId="2" fontId="0" fillId="34" borderId="22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7" fillId="0" borderId="25" xfId="0" applyNumberFormat="1" applyFont="1" applyFill="1" applyBorder="1" applyAlignment="1">
      <alignment wrapText="1"/>
    </xf>
    <xf numFmtId="0" fontId="0" fillId="0" borderId="2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wrapText="1"/>
    </xf>
    <xf numFmtId="0" fontId="0" fillId="0" borderId="2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26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35" borderId="16" xfId="0" applyNumberFormat="1" applyFont="1" applyFill="1" applyBorder="1" applyAlignment="1">
      <alignment horizontal="right" wrapText="1"/>
    </xf>
    <xf numFmtId="2" fontId="0" fillId="35" borderId="16" xfId="0" applyNumberFormat="1" applyFont="1" applyFill="1" applyBorder="1" applyAlignment="1">
      <alignment/>
    </xf>
    <xf numFmtId="2" fontId="6" fillId="35" borderId="16" xfId="0" applyNumberFormat="1" applyFont="1" applyFill="1" applyBorder="1" applyAlignment="1">
      <alignment wrapText="1"/>
    </xf>
    <xf numFmtId="2" fontId="0" fillId="35" borderId="21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14" fillId="0" borderId="19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/>
    </xf>
    <xf numFmtId="0" fontId="6" fillId="36" borderId="27" xfId="0" applyNumberFormat="1" applyFont="1" applyFill="1" applyBorder="1" applyAlignment="1">
      <alignment horizontal="right" wrapText="1"/>
    </xf>
    <xf numFmtId="2" fontId="0" fillId="36" borderId="28" xfId="0" applyNumberFormat="1" applyFont="1" applyFill="1" applyBorder="1" applyAlignment="1">
      <alignment/>
    </xf>
    <xf numFmtId="2" fontId="6" fillId="36" borderId="28" xfId="0" applyNumberFormat="1" applyFont="1" applyFill="1" applyBorder="1" applyAlignment="1">
      <alignment wrapText="1"/>
    </xf>
    <xf numFmtId="2" fontId="0" fillId="36" borderId="29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 wrapText="1"/>
    </xf>
    <xf numFmtId="2" fontId="0" fillId="0" borderId="19" xfId="0" applyNumberFormat="1" applyFont="1" applyBorder="1" applyAlignment="1">
      <alignment/>
    </xf>
    <xf numFmtId="2" fontId="6" fillId="0" borderId="19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wrapText="1"/>
    </xf>
    <xf numFmtId="0" fontId="0" fillId="37" borderId="16" xfId="0" applyNumberFormat="1" applyFont="1" applyFill="1" applyBorder="1" applyAlignment="1">
      <alignment horizontal="right" wrapText="1"/>
    </xf>
    <xf numFmtId="2" fontId="0" fillId="37" borderId="16" xfId="0" applyNumberFormat="1" applyFont="1" applyFill="1" applyBorder="1" applyAlignment="1">
      <alignment/>
    </xf>
    <xf numFmtId="2" fontId="6" fillId="37" borderId="16" xfId="0" applyNumberFormat="1" applyFont="1" applyFill="1" applyBorder="1" applyAlignment="1">
      <alignment wrapText="1"/>
    </xf>
    <xf numFmtId="2" fontId="0" fillId="37" borderId="21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right" wrapText="1"/>
    </xf>
    <xf numFmtId="2" fontId="0" fillId="37" borderId="16" xfId="0" applyNumberFormat="1" applyFont="1" applyFill="1" applyBorder="1" applyAlignment="1">
      <alignment horizontal="right"/>
    </xf>
    <xf numFmtId="0" fontId="6" fillId="38" borderId="27" xfId="0" applyNumberFormat="1" applyFont="1" applyFill="1" applyBorder="1" applyAlignment="1">
      <alignment horizontal="right" wrapText="1"/>
    </xf>
    <xf numFmtId="2" fontId="0" fillId="38" borderId="28" xfId="0" applyNumberFormat="1" applyFont="1" applyFill="1" applyBorder="1" applyAlignment="1">
      <alignment/>
    </xf>
    <xf numFmtId="2" fontId="6" fillId="38" borderId="28" xfId="0" applyNumberFormat="1" applyFont="1" applyFill="1" applyBorder="1" applyAlignment="1">
      <alignment wrapText="1"/>
    </xf>
    <xf numFmtId="2" fontId="0" fillId="38" borderId="29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 horizontal="center" wrapText="1"/>
    </xf>
    <xf numFmtId="0" fontId="6" fillId="0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 wrapText="1"/>
    </xf>
    <xf numFmtId="2" fontId="0" fillId="0" borderId="31" xfId="0" applyNumberFormat="1" applyFont="1" applyBorder="1" applyAlignment="1">
      <alignment/>
    </xf>
    <xf numFmtId="2" fontId="6" fillId="0" borderId="31" xfId="0" applyNumberFormat="1" applyFont="1" applyBorder="1" applyAlignment="1">
      <alignment wrapText="1"/>
    </xf>
    <xf numFmtId="2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 horizontal="center" wrapText="1"/>
    </xf>
    <xf numFmtId="2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 wrapText="1"/>
    </xf>
    <xf numFmtId="0" fontId="0" fillId="0" borderId="36" xfId="0" applyNumberFormat="1" applyFont="1" applyBorder="1" applyAlignment="1">
      <alignment horizontal="center"/>
    </xf>
    <xf numFmtId="0" fontId="0" fillId="39" borderId="36" xfId="0" applyNumberFormat="1" applyFont="1" applyFill="1" applyBorder="1" applyAlignment="1">
      <alignment horizontal="right" wrapText="1"/>
    </xf>
    <xf numFmtId="2" fontId="0" fillId="39" borderId="36" xfId="0" applyNumberFormat="1" applyFont="1" applyFill="1" applyBorder="1" applyAlignment="1">
      <alignment/>
    </xf>
    <xf numFmtId="2" fontId="6" fillId="39" borderId="36" xfId="0" applyNumberFormat="1" applyFont="1" applyFill="1" applyBorder="1" applyAlignment="1">
      <alignment wrapText="1"/>
    </xf>
    <xf numFmtId="2" fontId="0" fillId="39" borderId="37" xfId="0" applyNumberFormat="1" applyFont="1" applyFill="1" applyBorder="1" applyAlignment="1">
      <alignment/>
    </xf>
    <xf numFmtId="0" fontId="6" fillId="0" borderId="38" xfId="0" applyNumberFormat="1" applyFont="1" applyFill="1" applyBorder="1" applyAlignment="1">
      <alignment horizontal="center" wrapText="1"/>
    </xf>
    <xf numFmtId="0" fontId="6" fillId="0" borderId="39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 wrapText="1"/>
    </xf>
    <xf numFmtId="2" fontId="0" fillId="0" borderId="39" xfId="0" applyNumberFormat="1" applyFont="1" applyBorder="1" applyAlignment="1">
      <alignment/>
    </xf>
    <xf numFmtId="2" fontId="6" fillId="0" borderId="39" xfId="0" applyNumberFormat="1" applyFont="1" applyBorder="1" applyAlignment="1">
      <alignment wrapText="1"/>
    </xf>
    <xf numFmtId="2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 horizontal="center" wrapText="1"/>
    </xf>
    <xf numFmtId="0" fontId="0" fillId="0" borderId="42" xfId="0" applyNumberFormat="1" applyFont="1" applyBorder="1" applyAlignment="1">
      <alignment horizontal="center"/>
    </xf>
    <xf numFmtId="0" fontId="0" fillId="40" borderId="42" xfId="0" applyNumberFormat="1" applyFont="1" applyFill="1" applyBorder="1" applyAlignment="1">
      <alignment horizontal="right" wrapText="1"/>
    </xf>
    <xf numFmtId="2" fontId="0" fillId="40" borderId="42" xfId="0" applyNumberFormat="1" applyFont="1" applyFill="1" applyBorder="1" applyAlignment="1">
      <alignment/>
    </xf>
    <xf numFmtId="2" fontId="6" fillId="40" borderId="42" xfId="0" applyNumberFormat="1" applyFont="1" applyFill="1" applyBorder="1" applyAlignment="1">
      <alignment wrapText="1"/>
    </xf>
    <xf numFmtId="2" fontId="0" fillId="40" borderId="43" xfId="0" applyNumberFormat="1" applyFont="1" applyFill="1" applyBorder="1" applyAlignment="1">
      <alignment/>
    </xf>
    <xf numFmtId="0" fontId="6" fillId="34" borderId="27" xfId="0" applyNumberFormat="1" applyFont="1" applyFill="1" applyBorder="1" applyAlignment="1">
      <alignment wrapText="1"/>
    </xf>
    <xf numFmtId="2" fontId="0" fillId="34" borderId="28" xfId="0" applyNumberFormat="1" applyFont="1" applyFill="1" applyBorder="1" applyAlignment="1">
      <alignment/>
    </xf>
    <xf numFmtId="2" fontId="6" fillId="34" borderId="28" xfId="0" applyNumberFormat="1" applyFont="1" applyFill="1" applyBorder="1" applyAlignment="1">
      <alignment wrapText="1"/>
    </xf>
    <xf numFmtId="2" fontId="0" fillId="34" borderId="29" xfId="0" applyNumberFormat="1" applyFont="1" applyFill="1" applyBorder="1" applyAlignment="1">
      <alignment/>
    </xf>
    <xf numFmtId="0" fontId="0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wrapText="1"/>
    </xf>
    <xf numFmtId="0" fontId="0" fillId="0" borderId="46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wrapText="1"/>
    </xf>
    <xf numFmtId="2" fontId="0" fillId="0" borderId="47" xfId="0" applyNumberFormat="1" applyFont="1" applyBorder="1" applyAlignment="1">
      <alignment/>
    </xf>
    <xf numFmtId="2" fontId="6" fillId="0" borderId="48" xfId="0" applyNumberFormat="1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49" xfId="0" applyNumberFormat="1" applyFont="1" applyBorder="1" applyAlignment="1">
      <alignment horizontal="center"/>
    </xf>
    <xf numFmtId="0" fontId="2" fillId="41" borderId="50" xfId="0" applyNumberFormat="1" applyFont="1" applyFill="1" applyBorder="1" applyAlignment="1">
      <alignment horizontal="right" wrapText="1"/>
    </xf>
    <xf numFmtId="0" fontId="2" fillId="41" borderId="50" xfId="0" applyFont="1" applyFill="1" applyBorder="1" applyAlignment="1">
      <alignment/>
    </xf>
    <xf numFmtId="2" fontId="2" fillId="41" borderId="51" xfId="0" applyNumberFormat="1" applyFont="1" applyFill="1" applyBorder="1" applyAlignment="1">
      <alignment wrapText="1"/>
    </xf>
    <xf numFmtId="0" fontId="6" fillId="0" borderId="45" xfId="0" applyFont="1" applyBorder="1" applyAlignment="1">
      <alignment wrapText="1"/>
    </xf>
    <xf numFmtId="0" fontId="0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wrapText="1"/>
    </xf>
    <xf numFmtId="0" fontId="0" fillId="0" borderId="53" xfId="0" applyFont="1" applyBorder="1" applyAlignment="1">
      <alignment/>
    </xf>
    <xf numFmtId="2" fontId="6" fillId="0" borderId="54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55" xfId="0" applyNumberFormat="1" applyFont="1" applyBorder="1" applyAlignment="1">
      <alignment horizontal="center" wrapText="1"/>
    </xf>
    <xf numFmtId="0" fontId="6" fillId="0" borderId="55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PageLayoutView="0" workbookViewId="0" topLeftCell="A97">
      <selection activeCell="F242" sqref="F242"/>
    </sheetView>
  </sheetViews>
  <sheetFormatPr defaultColWidth="9.140625" defaultRowHeight="12.75"/>
  <cols>
    <col min="1" max="1" width="8.140625" style="23" customWidth="1"/>
    <col min="2" max="2" width="9.8515625" style="13" customWidth="1"/>
    <col min="3" max="3" width="8.8515625" style="13" customWidth="1"/>
    <col min="4" max="4" width="54.140625" style="18" customWidth="1"/>
    <col min="5" max="5" width="19.28125" style="8" customWidth="1"/>
    <col min="6" max="6" width="20.140625" style="2" customWidth="1"/>
    <col min="7" max="7" width="17.8515625" style="8" customWidth="1"/>
    <col min="8" max="8" width="9.140625" style="8" customWidth="1"/>
  </cols>
  <sheetData>
    <row r="1" spans="1:7" ht="27.75">
      <c r="A1" s="162" t="s">
        <v>5</v>
      </c>
      <c r="B1" s="163"/>
      <c r="C1" s="163"/>
      <c r="D1" s="163"/>
      <c r="E1" s="163"/>
      <c r="F1" s="163"/>
      <c r="G1" s="163"/>
    </row>
    <row r="2" spans="1:7" ht="30">
      <c r="A2" s="164" t="s">
        <v>115</v>
      </c>
      <c r="B2" s="165"/>
      <c r="C2" s="165"/>
      <c r="D2" s="165"/>
      <c r="E2" s="165"/>
      <c r="F2" s="165"/>
      <c r="G2" s="165"/>
    </row>
    <row r="3" spans="1:7" ht="30">
      <c r="A3" s="14"/>
      <c r="B3" s="15"/>
      <c r="C3" s="15"/>
      <c r="D3" s="15"/>
      <c r="E3" s="15"/>
      <c r="F3" s="15"/>
      <c r="G3" s="15"/>
    </row>
    <row r="4" spans="1:6" ht="12.75">
      <c r="A4" s="160"/>
      <c r="B4" s="161"/>
      <c r="C4" s="161"/>
      <c r="D4" s="161"/>
      <c r="E4" s="161"/>
      <c r="F4" s="161"/>
    </row>
    <row r="5" spans="1:6" ht="20.25">
      <c r="A5" s="166" t="s">
        <v>10</v>
      </c>
      <c r="B5" s="167"/>
      <c r="C5" s="167"/>
      <c r="D5" s="167"/>
      <c r="E5" s="5"/>
      <c r="F5" s="1"/>
    </row>
    <row r="6" spans="1:6" ht="16.5" thickBot="1">
      <c r="A6" s="19"/>
      <c r="B6" s="11"/>
      <c r="C6" s="11"/>
      <c r="D6" s="19"/>
      <c r="E6" s="6"/>
      <c r="F6" s="3"/>
    </row>
    <row r="7" spans="1:7" ht="16.5" thickTop="1">
      <c r="A7" s="53" t="s">
        <v>6</v>
      </c>
      <c r="B7" s="54" t="s">
        <v>7</v>
      </c>
      <c r="C7" s="55"/>
      <c r="D7" s="58" t="s">
        <v>2</v>
      </c>
      <c r="E7" s="59" t="s">
        <v>110</v>
      </c>
      <c r="F7" s="60" t="s">
        <v>8</v>
      </c>
      <c r="G7" s="61" t="s">
        <v>9</v>
      </c>
    </row>
    <row r="8" spans="1:7" ht="24.75" customHeight="1" thickBot="1">
      <c r="A8" s="56"/>
      <c r="B8" s="57"/>
      <c r="C8" s="57"/>
      <c r="D8" s="62"/>
      <c r="E8" s="63">
        <v>2010</v>
      </c>
      <c r="F8" s="64">
        <v>2011</v>
      </c>
      <c r="G8" s="65" t="s">
        <v>114</v>
      </c>
    </row>
    <row r="9" spans="1:7" ht="24.75" customHeight="1" thickTop="1">
      <c r="A9" s="38">
        <v>1</v>
      </c>
      <c r="B9" s="25"/>
      <c r="C9" s="25"/>
      <c r="D9" s="26" t="s">
        <v>14</v>
      </c>
      <c r="E9" s="27"/>
      <c r="F9" s="28"/>
      <c r="G9" s="29"/>
    </row>
    <row r="10" spans="1:7" ht="24.75" customHeight="1">
      <c r="A10" s="30"/>
      <c r="B10" s="31">
        <v>1</v>
      </c>
      <c r="C10" s="31"/>
      <c r="D10" s="32" t="s">
        <v>11</v>
      </c>
      <c r="E10" s="33">
        <v>1897263.4</v>
      </c>
      <c r="F10" s="34">
        <v>1735545</v>
      </c>
      <c r="G10" s="35">
        <f>SUM(F10)-E10</f>
        <v>-161718.3999999999</v>
      </c>
    </row>
    <row r="11" spans="1:7" ht="24.75" customHeight="1">
      <c r="A11" s="30"/>
      <c r="B11" s="31">
        <v>2</v>
      </c>
      <c r="C11" s="31"/>
      <c r="D11" s="32" t="s">
        <v>12</v>
      </c>
      <c r="E11" s="33">
        <v>536000</v>
      </c>
      <c r="F11" s="34">
        <v>709000</v>
      </c>
      <c r="G11" s="35">
        <f>SUM(F11)-E11</f>
        <v>173000</v>
      </c>
    </row>
    <row r="12" spans="1:7" ht="24.75" customHeight="1">
      <c r="A12" s="30"/>
      <c r="B12" s="31">
        <v>3</v>
      </c>
      <c r="C12" s="31"/>
      <c r="D12" s="32" t="s">
        <v>13</v>
      </c>
      <c r="E12" s="33">
        <v>57900</v>
      </c>
      <c r="F12" s="34">
        <v>75200</v>
      </c>
      <c r="G12" s="35">
        <f>SUM(F12)-E12</f>
        <v>17300</v>
      </c>
    </row>
    <row r="13" spans="1:7" ht="24.75" customHeight="1" thickBot="1">
      <c r="A13" s="36"/>
      <c r="B13" s="37"/>
      <c r="C13" s="37"/>
      <c r="D13" s="46" t="s">
        <v>0</v>
      </c>
      <c r="E13" s="47">
        <f>SUM(E10:E12)</f>
        <v>2491163.4</v>
      </c>
      <c r="F13" s="48">
        <f>SUM(F10:F12)</f>
        <v>2519745</v>
      </c>
      <c r="G13" s="49">
        <f>SUM(F13)-E13</f>
        <v>28581.600000000093</v>
      </c>
    </row>
    <row r="14" spans="1:7" ht="24.75" customHeight="1" thickBot="1">
      <c r="A14" s="19"/>
      <c r="B14" s="11"/>
      <c r="C14" s="11"/>
      <c r="D14" s="16"/>
      <c r="E14" s="7"/>
      <c r="F14" s="4"/>
      <c r="G14" s="9"/>
    </row>
    <row r="15" spans="1:7" ht="51.75" customHeight="1">
      <c r="A15" s="39">
        <v>2</v>
      </c>
      <c r="B15" s="40"/>
      <c r="C15" s="40"/>
      <c r="D15" s="41" t="s">
        <v>15</v>
      </c>
      <c r="E15" s="42"/>
      <c r="F15" s="43"/>
      <c r="G15" s="44"/>
    </row>
    <row r="16" spans="1:7" ht="24.75" customHeight="1">
      <c r="A16" s="30"/>
      <c r="B16" s="31">
        <v>1</v>
      </c>
      <c r="C16" s="31"/>
      <c r="D16" s="32" t="s">
        <v>16</v>
      </c>
      <c r="E16" s="33">
        <v>1348481</v>
      </c>
      <c r="F16" s="34">
        <v>1115745</v>
      </c>
      <c r="G16" s="35">
        <f>SUM(F16)-E16</f>
        <v>-232736</v>
      </c>
    </row>
    <row r="17" spans="1:7" ht="24.75" customHeight="1">
      <c r="A17" s="30"/>
      <c r="B17" s="31">
        <v>2</v>
      </c>
      <c r="C17" s="31"/>
      <c r="D17" s="32" t="s">
        <v>17</v>
      </c>
      <c r="E17" s="33">
        <v>0</v>
      </c>
      <c r="F17" s="34">
        <v>0</v>
      </c>
      <c r="G17" s="35">
        <f>SUM(F17)-E17</f>
        <v>0</v>
      </c>
    </row>
    <row r="18" spans="1:7" ht="36" customHeight="1">
      <c r="A18" s="30"/>
      <c r="B18" s="31">
        <v>3</v>
      </c>
      <c r="C18" s="31"/>
      <c r="D18" s="32" t="s">
        <v>18</v>
      </c>
      <c r="E18" s="33">
        <v>203647.15</v>
      </c>
      <c r="F18" s="34">
        <v>117470</v>
      </c>
      <c r="G18" s="35">
        <f>SUM(F18)-E18</f>
        <v>-86177.15</v>
      </c>
    </row>
    <row r="19" spans="1:7" ht="34.5" customHeight="1">
      <c r="A19" s="30"/>
      <c r="B19" s="31">
        <v>5</v>
      </c>
      <c r="C19" s="31"/>
      <c r="D19" s="32" t="s">
        <v>19</v>
      </c>
      <c r="E19" s="33">
        <v>115195.37</v>
      </c>
      <c r="F19" s="34">
        <v>40000</v>
      </c>
      <c r="G19" s="35">
        <f>SUM(F19)-E19</f>
        <v>-75195.37</v>
      </c>
    </row>
    <row r="20" spans="1:7" ht="24.75" customHeight="1" thickBot="1">
      <c r="A20" s="36"/>
      <c r="B20" s="45"/>
      <c r="C20" s="45"/>
      <c r="D20" s="46" t="s">
        <v>1</v>
      </c>
      <c r="E20" s="47">
        <f>SUM(E16:E19)</f>
        <v>1667323.52</v>
      </c>
      <c r="F20" s="48">
        <f>SUM(F16:F19)</f>
        <v>1273215</v>
      </c>
      <c r="G20" s="49">
        <f>SUM(F20)-E20</f>
        <v>-394108.52</v>
      </c>
    </row>
    <row r="21" spans="1:7" ht="24.75" customHeight="1" thickBot="1">
      <c r="A21" s="19"/>
      <c r="B21" s="20"/>
      <c r="C21" s="20"/>
      <c r="D21" s="10"/>
      <c r="E21" s="7"/>
      <c r="F21" s="4"/>
      <c r="G21" s="9"/>
    </row>
    <row r="22" spans="1:7" ht="24.75" customHeight="1">
      <c r="A22" s="39">
        <v>3</v>
      </c>
      <c r="B22" s="40"/>
      <c r="C22" s="40"/>
      <c r="D22" s="41" t="s">
        <v>20</v>
      </c>
      <c r="E22" s="42"/>
      <c r="F22" s="43"/>
      <c r="G22" s="44"/>
    </row>
    <row r="23" spans="1:7" ht="24.75" customHeight="1">
      <c r="A23" s="30"/>
      <c r="B23" s="31">
        <v>1</v>
      </c>
      <c r="C23" s="31"/>
      <c r="D23" s="32" t="s">
        <v>21</v>
      </c>
      <c r="E23" s="33">
        <v>197830</v>
      </c>
      <c r="F23" s="34">
        <v>268500</v>
      </c>
      <c r="G23" s="35">
        <f>SUM(F23)-E23</f>
        <v>70670</v>
      </c>
    </row>
    <row r="24" spans="1:7" ht="24.75" customHeight="1">
      <c r="A24" s="30"/>
      <c r="B24" s="31">
        <v>2</v>
      </c>
      <c r="C24" s="31"/>
      <c r="D24" s="32" t="s">
        <v>22</v>
      </c>
      <c r="E24" s="33">
        <v>114040</v>
      </c>
      <c r="F24" s="34">
        <v>136500</v>
      </c>
      <c r="G24" s="35">
        <f>SUM(F24)-E24</f>
        <v>22460</v>
      </c>
    </row>
    <row r="25" spans="1:7" ht="24.75" customHeight="1">
      <c r="A25" s="30"/>
      <c r="B25" s="31">
        <v>3</v>
      </c>
      <c r="C25" s="31"/>
      <c r="D25" s="32" t="s">
        <v>3</v>
      </c>
      <c r="E25" s="33">
        <v>21000</v>
      </c>
      <c r="F25" s="34">
        <v>26000</v>
      </c>
      <c r="G25" s="35">
        <f>SUM(F25)-E25</f>
        <v>5000</v>
      </c>
    </row>
    <row r="26" spans="1:7" ht="24.75" customHeight="1">
      <c r="A26" s="30"/>
      <c r="B26" s="31">
        <v>5</v>
      </c>
      <c r="C26" s="31"/>
      <c r="D26" s="32" t="s">
        <v>23</v>
      </c>
      <c r="E26" s="33">
        <v>236135.22</v>
      </c>
      <c r="F26" s="34">
        <v>250187</v>
      </c>
      <c r="G26" s="35">
        <f>SUM(F26)-E26</f>
        <v>14051.779999999999</v>
      </c>
    </row>
    <row r="27" spans="1:7" ht="24.75" customHeight="1" thickBot="1">
      <c r="A27" s="36"/>
      <c r="B27" s="37"/>
      <c r="C27" s="37"/>
      <c r="D27" s="46" t="s">
        <v>1</v>
      </c>
      <c r="E27" s="47">
        <f>SUM(E23:E26)</f>
        <v>569005.22</v>
      </c>
      <c r="F27" s="48">
        <f>SUM(F23:F26)</f>
        <v>681187</v>
      </c>
      <c r="G27" s="49">
        <f>SUM(F27)-E27</f>
        <v>112181.78000000003</v>
      </c>
    </row>
    <row r="28" spans="1:7" ht="24.75" customHeight="1" thickBot="1">
      <c r="A28" s="19"/>
      <c r="B28" s="11"/>
      <c r="C28" s="11"/>
      <c r="D28" s="16"/>
      <c r="E28" s="7"/>
      <c r="F28" s="4"/>
      <c r="G28" s="9"/>
    </row>
    <row r="29" spans="1:7" ht="65.25" customHeight="1">
      <c r="A29" s="39">
        <v>4</v>
      </c>
      <c r="B29" s="40"/>
      <c r="C29" s="40"/>
      <c r="D29" s="41" t="s">
        <v>24</v>
      </c>
      <c r="E29" s="42"/>
      <c r="F29" s="43"/>
      <c r="G29" s="44"/>
    </row>
    <row r="30" spans="1:7" ht="24.75" customHeight="1">
      <c r="A30" s="30"/>
      <c r="B30" s="31">
        <v>1</v>
      </c>
      <c r="C30" s="31"/>
      <c r="D30" s="32" t="s">
        <v>25</v>
      </c>
      <c r="E30" s="33">
        <v>84953.91</v>
      </c>
      <c r="F30" s="34">
        <v>211800</v>
      </c>
      <c r="G30" s="35">
        <f aca="true" t="shared" si="0" ref="G30:G35">SUM(F30)-E30</f>
        <v>126846.09</v>
      </c>
    </row>
    <row r="31" spans="1:7" ht="24.75" customHeight="1">
      <c r="A31" s="30"/>
      <c r="B31" s="31">
        <v>2</v>
      </c>
      <c r="C31" s="31"/>
      <c r="D31" s="32" t="s">
        <v>26</v>
      </c>
      <c r="E31" s="33">
        <v>934</v>
      </c>
      <c r="F31" s="34">
        <v>825</v>
      </c>
      <c r="G31" s="35">
        <f t="shared" si="0"/>
        <v>-109</v>
      </c>
    </row>
    <row r="32" spans="1:7" ht="24.75" customHeight="1">
      <c r="A32" s="30"/>
      <c r="B32" s="31">
        <v>3</v>
      </c>
      <c r="C32" s="31"/>
      <c r="D32" s="32" t="s">
        <v>27</v>
      </c>
      <c r="E32" s="33">
        <v>537097.64</v>
      </c>
      <c r="F32" s="34">
        <v>347936.87</v>
      </c>
      <c r="G32" s="35">
        <f t="shared" si="0"/>
        <v>-189160.77000000002</v>
      </c>
    </row>
    <row r="33" spans="1:7" ht="33" customHeight="1">
      <c r="A33" s="30"/>
      <c r="B33" s="31">
        <v>4</v>
      </c>
      <c r="C33" s="31"/>
      <c r="D33" s="32" t="s">
        <v>28</v>
      </c>
      <c r="E33" s="33">
        <v>0</v>
      </c>
      <c r="F33" s="34">
        <v>0</v>
      </c>
      <c r="G33" s="35">
        <f t="shared" si="0"/>
        <v>0</v>
      </c>
    </row>
    <row r="34" spans="1:7" ht="24.75" customHeight="1">
      <c r="A34" s="30"/>
      <c r="B34" s="31">
        <v>5</v>
      </c>
      <c r="C34" s="31"/>
      <c r="D34" s="32" t="s">
        <v>29</v>
      </c>
      <c r="E34" s="33">
        <v>210440</v>
      </c>
      <c r="F34" s="34">
        <v>169000</v>
      </c>
      <c r="G34" s="35">
        <f t="shared" si="0"/>
        <v>-41440</v>
      </c>
    </row>
    <row r="35" spans="1:7" ht="24.75" customHeight="1" thickBot="1">
      <c r="A35" s="36"/>
      <c r="B35" s="37"/>
      <c r="C35" s="37"/>
      <c r="D35" s="46" t="s">
        <v>1</v>
      </c>
      <c r="E35" s="47">
        <f>SUM(E30:E34)</f>
        <v>833425.55</v>
      </c>
      <c r="F35" s="48">
        <f>SUM(F30:F34)</f>
        <v>729561.87</v>
      </c>
      <c r="G35" s="49">
        <f t="shared" si="0"/>
        <v>-103863.68000000005</v>
      </c>
    </row>
    <row r="36" spans="1:7" ht="24.75" customHeight="1" thickBot="1">
      <c r="A36" s="19"/>
      <c r="B36" s="11"/>
      <c r="C36" s="11"/>
      <c r="D36" s="16"/>
      <c r="E36" s="7"/>
      <c r="F36" s="4"/>
      <c r="G36" s="9"/>
    </row>
    <row r="37" spans="1:7" ht="35.25" customHeight="1">
      <c r="A37" s="39">
        <v>5</v>
      </c>
      <c r="B37" s="40"/>
      <c r="C37" s="40"/>
      <c r="D37" s="41" t="s">
        <v>30</v>
      </c>
      <c r="E37" s="42"/>
      <c r="F37" s="43"/>
      <c r="G37" s="44"/>
    </row>
    <row r="38" spans="1:7" ht="24.75" customHeight="1">
      <c r="A38" s="30"/>
      <c r="B38" s="31">
        <v>1</v>
      </c>
      <c r="C38" s="31"/>
      <c r="D38" s="32" t="s">
        <v>31</v>
      </c>
      <c r="E38" s="33">
        <v>1088700</v>
      </c>
      <c r="F38" s="34">
        <v>1196655</v>
      </c>
      <c r="G38" s="35">
        <f>SUM(F38)-E38</f>
        <v>107955</v>
      </c>
    </row>
    <row r="39" spans="1:7" ht="24.75" customHeight="1">
      <c r="A39" s="30"/>
      <c r="B39" s="31">
        <v>2</v>
      </c>
      <c r="C39" s="31"/>
      <c r="D39" s="32" t="s">
        <v>32</v>
      </c>
      <c r="E39" s="33">
        <v>512373.56</v>
      </c>
      <c r="F39" s="34">
        <v>1279071.05</v>
      </c>
      <c r="G39" s="35">
        <f>SUM(F39)-E39</f>
        <v>766697.49</v>
      </c>
    </row>
    <row r="40" spans="1:7" ht="24.75" customHeight="1" thickBot="1">
      <c r="A40" s="36"/>
      <c r="B40" s="37"/>
      <c r="C40" s="37"/>
      <c r="D40" s="46" t="s">
        <v>1</v>
      </c>
      <c r="E40" s="47">
        <f>SUM(E38:E39)</f>
        <v>1601073.56</v>
      </c>
      <c r="F40" s="48">
        <f>SUM(F38:F39)</f>
        <v>2475726.05</v>
      </c>
      <c r="G40" s="49">
        <f>SUM(F40)-E40</f>
        <v>874652.4899999998</v>
      </c>
    </row>
    <row r="41" spans="1:7" ht="24.75" customHeight="1" thickBot="1">
      <c r="A41" s="19"/>
      <c r="B41" s="11"/>
      <c r="C41" s="11"/>
      <c r="D41" s="16"/>
      <c r="E41" s="7"/>
      <c r="F41" s="4"/>
      <c r="G41" s="9"/>
    </row>
    <row r="42" spans="1:7" ht="24.75" customHeight="1">
      <c r="A42" s="39">
        <v>6</v>
      </c>
      <c r="B42" s="40"/>
      <c r="C42" s="40"/>
      <c r="D42" s="41" t="s">
        <v>33</v>
      </c>
      <c r="E42" s="42"/>
      <c r="F42" s="43"/>
      <c r="G42" s="44"/>
    </row>
    <row r="43" spans="1:7" ht="24.75" customHeight="1">
      <c r="A43" s="30"/>
      <c r="B43" s="31"/>
      <c r="C43" s="31"/>
      <c r="D43" s="32" t="s">
        <v>33</v>
      </c>
      <c r="E43" s="33">
        <v>1320000</v>
      </c>
      <c r="F43" s="34">
        <v>1320000</v>
      </c>
      <c r="G43" s="35">
        <f>SUM(F43)-E43</f>
        <v>0</v>
      </c>
    </row>
    <row r="44" spans="1:7" ht="24.75" customHeight="1" thickBot="1">
      <c r="A44" s="36"/>
      <c r="B44" s="37"/>
      <c r="C44" s="37"/>
      <c r="D44" s="46" t="s">
        <v>1</v>
      </c>
      <c r="E44" s="47">
        <f>SUM(E43)</f>
        <v>1320000</v>
      </c>
      <c r="F44" s="48">
        <f>SUM(F43)</f>
        <v>1320000</v>
      </c>
      <c r="G44" s="49">
        <f>SUM(F44)-E44</f>
        <v>0</v>
      </c>
    </row>
    <row r="45" spans="1:7" ht="24.75" customHeight="1" thickBot="1">
      <c r="A45" s="19"/>
      <c r="B45" s="11"/>
      <c r="C45" s="11"/>
      <c r="D45" s="16"/>
      <c r="E45" s="7"/>
      <c r="F45" s="4"/>
      <c r="G45" s="9"/>
    </row>
    <row r="46" spans="1:7" ht="24.75" customHeight="1" thickBot="1">
      <c r="A46" s="19"/>
      <c r="B46" s="11"/>
      <c r="C46" s="11"/>
      <c r="D46" s="69" t="s">
        <v>34</v>
      </c>
      <c r="E46" s="51">
        <f>SUM(E44)+E40+E35+E27+E20+E13</f>
        <v>8481991.25</v>
      </c>
      <c r="F46" s="50">
        <f>SUM(F44)+F40+F35+F27+F20+F13</f>
        <v>8999434.92</v>
      </c>
      <c r="G46" s="52">
        <f>SUM(F46)-E46</f>
        <v>517443.6699999999</v>
      </c>
    </row>
    <row r="47" spans="1:7" ht="24.75" customHeight="1">
      <c r="A47" s="19"/>
      <c r="B47" s="11"/>
      <c r="C47" s="11"/>
      <c r="D47" s="16"/>
      <c r="E47" s="7"/>
      <c r="F47" s="4"/>
      <c r="G47" s="9"/>
    </row>
    <row r="48" spans="1:7" ht="24.75" customHeight="1">
      <c r="A48" s="19"/>
      <c r="B48" s="11"/>
      <c r="C48" s="11"/>
      <c r="D48" s="16"/>
      <c r="E48" s="7"/>
      <c r="F48" s="4"/>
      <c r="G48" s="9"/>
    </row>
    <row r="49" spans="1:7" ht="24.75" customHeight="1">
      <c r="A49" s="19"/>
      <c r="B49" s="11"/>
      <c r="C49" s="11"/>
      <c r="D49" s="16"/>
      <c r="E49" s="7"/>
      <c r="F49" s="4"/>
      <c r="G49" s="9"/>
    </row>
    <row r="50" spans="1:6" ht="24.75" customHeight="1">
      <c r="A50" s="19"/>
      <c r="B50" s="11"/>
      <c r="C50" s="11"/>
      <c r="D50" s="16"/>
      <c r="E50" s="7"/>
      <c r="F50" s="4"/>
    </row>
    <row r="51" spans="1:6" ht="24.75" customHeight="1">
      <c r="A51" s="19"/>
      <c r="B51" s="11"/>
      <c r="C51" s="11"/>
      <c r="D51" s="16"/>
      <c r="E51" s="7"/>
      <c r="F51" s="4"/>
    </row>
    <row r="52" spans="1:6" ht="24.75" customHeight="1">
      <c r="A52" s="19"/>
      <c r="B52" s="11"/>
      <c r="C52" s="11"/>
      <c r="D52" s="16"/>
      <c r="E52" s="7"/>
      <c r="F52" s="4"/>
    </row>
    <row r="53" spans="1:6" ht="24.75" customHeight="1">
      <c r="A53" s="19"/>
      <c r="B53" s="11"/>
      <c r="C53" s="20"/>
      <c r="D53" s="16"/>
      <c r="E53" s="7"/>
      <c r="F53" s="4"/>
    </row>
    <row r="54" spans="1:6" ht="24.75" customHeight="1">
      <c r="A54" s="19"/>
      <c r="B54" s="11"/>
      <c r="C54" s="20"/>
      <c r="D54" s="16"/>
      <c r="E54" s="7"/>
      <c r="F54" s="4"/>
    </row>
    <row r="55" spans="1:6" ht="24.75" customHeight="1">
      <c r="A55" s="19"/>
      <c r="B55" s="20"/>
      <c r="C55" s="20"/>
      <c r="D55" s="10"/>
      <c r="E55" s="7"/>
      <c r="F55" s="4"/>
    </row>
    <row r="56" spans="1:6" ht="24.75" customHeight="1">
      <c r="A56" s="19"/>
      <c r="B56" s="20"/>
      <c r="C56" s="20"/>
      <c r="D56" s="16"/>
      <c r="E56" s="7"/>
      <c r="F56" s="4"/>
    </row>
    <row r="57" spans="1:6" ht="24.75" customHeight="1">
      <c r="A57" s="19"/>
      <c r="B57" s="11"/>
      <c r="C57" s="11"/>
      <c r="D57" s="16"/>
      <c r="E57" s="7"/>
      <c r="F57" s="4"/>
    </row>
    <row r="58" spans="1:6" ht="24.75" customHeight="1">
      <c r="A58" s="19"/>
      <c r="B58" s="11"/>
      <c r="C58" s="11"/>
      <c r="D58" s="16"/>
      <c r="E58" s="7"/>
      <c r="F58" s="4"/>
    </row>
    <row r="59" spans="1:6" ht="24.75" customHeight="1">
      <c r="A59" s="19"/>
      <c r="B59" s="11"/>
      <c r="C59" s="11"/>
      <c r="D59" s="16"/>
      <c r="E59" s="7"/>
      <c r="F59" s="4"/>
    </row>
    <row r="60" spans="1:6" ht="24.75" customHeight="1">
      <c r="A60" s="19"/>
      <c r="B60" s="11"/>
      <c r="C60" s="11"/>
      <c r="D60" s="16"/>
      <c r="E60" s="7"/>
      <c r="F60" s="4"/>
    </row>
    <row r="61" spans="1:6" ht="24.75" customHeight="1">
      <c r="A61" s="19"/>
      <c r="B61" s="11"/>
      <c r="C61" s="11"/>
      <c r="D61" s="16"/>
      <c r="E61" s="7"/>
      <c r="F61" s="4"/>
    </row>
    <row r="62" spans="1:6" ht="24.75" customHeight="1">
      <c r="A62" s="19"/>
      <c r="B62" s="11"/>
      <c r="C62" s="11"/>
      <c r="D62" s="16"/>
      <c r="E62" s="7"/>
      <c r="F62" s="4"/>
    </row>
    <row r="63" spans="1:6" ht="24.75" customHeight="1">
      <c r="A63" s="19"/>
      <c r="B63" s="172" t="s">
        <v>35</v>
      </c>
      <c r="C63" s="169"/>
      <c r="D63" s="169"/>
      <c r="E63" s="7"/>
      <c r="F63" s="4"/>
    </row>
    <row r="64" spans="1:6" ht="24.75" customHeight="1" thickBot="1">
      <c r="A64" s="19"/>
      <c r="B64" s="11"/>
      <c r="C64" s="11"/>
      <c r="D64" s="16"/>
      <c r="E64" s="7"/>
      <c r="F64" s="4"/>
    </row>
    <row r="65" spans="1:7" ht="24.75" customHeight="1" thickTop="1">
      <c r="A65" s="53" t="s">
        <v>6</v>
      </c>
      <c r="B65" s="54" t="s">
        <v>37</v>
      </c>
      <c r="C65" s="54" t="s">
        <v>36</v>
      </c>
      <c r="D65" s="58" t="s">
        <v>2</v>
      </c>
      <c r="E65" s="59" t="s">
        <v>110</v>
      </c>
      <c r="F65" s="60" t="s">
        <v>8</v>
      </c>
      <c r="G65" s="61" t="s">
        <v>9</v>
      </c>
    </row>
    <row r="66" spans="1:7" ht="24.75" customHeight="1" thickBot="1">
      <c r="A66" s="56"/>
      <c r="B66" s="57"/>
      <c r="C66" s="57"/>
      <c r="D66" s="62"/>
      <c r="E66" s="63">
        <v>2009</v>
      </c>
      <c r="F66" s="64">
        <v>2010</v>
      </c>
      <c r="G66" s="65" t="s">
        <v>114</v>
      </c>
    </row>
    <row r="67" spans="1:7" ht="24.75" customHeight="1" thickTop="1">
      <c r="A67" s="38">
        <v>1</v>
      </c>
      <c r="B67" s="70"/>
      <c r="C67" s="70"/>
      <c r="D67" s="71" t="s">
        <v>4</v>
      </c>
      <c r="E67" s="72"/>
      <c r="F67" s="73"/>
      <c r="G67" s="74"/>
    </row>
    <row r="68" spans="1:7" ht="24.75" customHeight="1">
      <c r="A68" s="30"/>
      <c r="B68" s="75">
        <v>1</v>
      </c>
      <c r="C68" s="75"/>
      <c r="D68" s="76" t="s">
        <v>38</v>
      </c>
      <c r="E68" s="33"/>
      <c r="F68" s="34"/>
      <c r="G68" s="77"/>
    </row>
    <row r="69" spans="1:7" ht="33.75" customHeight="1">
      <c r="A69" s="30"/>
      <c r="B69" s="31"/>
      <c r="C69" s="31">
        <v>1</v>
      </c>
      <c r="D69" s="32" t="s">
        <v>39</v>
      </c>
      <c r="E69" s="33">
        <v>123376</v>
      </c>
      <c r="F69" s="34">
        <v>121064</v>
      </c>
      <c r="G69" s="35">
        <f>SUM(F69)-E69</f>
        <v>-2312</v>
      </c>
    </row>
    <row r="70" spans="1:7" ht="24.75" customHeight="1">
      <c r="A70" s="30"/>
      <c r="B70" s="31"/>
      <c r="C70" s="31">
        <v>2</v>
      </c>
      <c r="D70" s="32" t="s">
        <v>40</v>
      </c>
      <c r="E70" s="33">
        <v>231511.41</v>
      </c>
      <c r="F70" s="34">
        <v>235682</v>
      </c>
      <c r="G70" s="35">
        <f aca="true" t="shared" si="1" ref="G70:G77">SUM(F70)-E70</f>
        <v>4170.5899999999965</v>
      </c>
    </row>
    <row r="71" spans="1:7" ht="36" customHeight="1">
      <c r="A71" s="30"/>
      <c r="B71" s="31"/>
      <c r="C71" s="31">
        <v>3</v>
      </c>
      <c r="D71" s="32" t="s">
        <v>41</v>
      </c>
      <c r="E71" s="33">
        <v>201120.83</v>
      </c>
      <c r="F71" s="34">
        <v>168928</v>
      </c>
      <c r="G71" s="35">
        <f t="shared" si="1"/>
        <v>-32192.829999999987</v>
      </c>
    </row>
    <row r="72" spans="1:7" ht="24.75" customHeight="1">
      <c r="A72" s="30"/>
      <c r="B72" s="31"/>
      <c r="C72" s="31">
        <v>4</v>
      </c>
      <c r="D72" s="32" t="s">
        <v>42</v>
      </c>
      <c r="E72" s="33">
        <v>133012.72</v>
      </c>
      <c r="F72" s="34">
        <v>86060</v>
      </c>
      <c r="G72" s="35">
        <f t="shared" si="1"/>
        <v>-46952.72</v>
      </c>
    </row>
    <row r="73" spans="1:7" ht="24.75" customHeight="1">
      <c r="A73" s="30"/>
      <c r="B73" s="31"/>
      <c r="C73" s="31">
        <v>5</v>
      </c>
      <c r="D73" s="32" t="s">
        <v>43</v>
      </c>
      <c r="E73" s="33">
        <v>334116</v>
      </c>
      <c r="F73" s="34">
        <v>350941</v>
      </c>
      <c r="G73" s="35">
        <f t="shared" si="1"/>
        <v>16825</v>
      </c>
    </row>
    <row r="74" spans="1:7" ht="24.75" customHeight="1">
      <c r="A74" s="30"/>
      <c r="B74" s="31"/>
      <c r="C74" s="31">
        <v>6</v>
      </c>
      <c r="D74" s="32" t="s">
        <v>44</v>
      </c>
      <c r="E74" s="33">
        <v>182544.25</v>
      </c>
      <c r="F74" s="34">
        <v>191961</v>
      </c>
      <c r="G74" s="35">
        <f t="shared" si="1"/>
        <v>9416.75</v>
      </c>
    </row>
    <row r="75" spans="1:7" ht="33" customHeight="1">
      <c r="A75" s="30"/>
      <c r="B75" s="31"/>
      <c r="C75" s="31">
        <v>7</v>
      </c>
      <c r="D75" s="32" t="s">
        <v>45</v>
      </c>
      <c r="E75" s="33">
        <v>131953.42</v>
      </c>
      <c r="F75" s="34">
        <v>129394</v>
      </c>
      <c r="G75" s="35">
        <f t="shared" si="1"/>
        <v>-2559.420000000013</v>
      </c>
    </row>
    <row r="76" spans="1:7" ht="24.75" customHeight="1">
      <c r="A76" s="30"/>
      <c r="B76" s="31"/>
      <c r="C76" s="31">
        <v>8</v>
      </c>
      <c r="D76" s="32" t="s">
        <v>46</v>
      </c>
      <c r="E76" s="33">
        <v>68490</v>
      </c>
      <c r="F76" s="34">
        <v>72505</v>
      </c>
      <c r="G76" s="35">
        <f t="shared" si="1"/>
        <v>4015</v>
      </c>
    </row>
    <row r="77" spans="1:7" ht="24.75" customHeight="1" thickBot="1">
      <c r="A77" s="36"/>
      <c r="B77" s="37"/>
      <c r="C77" s="37"/>
      <c r="D77" s="78" t="s">
        <v>1</v>
      </c>
      <c r="E77" s="79">
        <f>SUM(E69:E76)</f>
        <v>1406124.63</v>
      </c>
      <c r="F77" s="80">
        <f>SUM(F69:F76)</f>
        <v>1356535</v>
      </c>
      <c r="G77" s="81">
        <f t="shared" si="1"/>
        <v>-49589.62999999989</v>
      </c>
    </row>
    <row r="78" spans="1:7" ht="24.75" customHeight="1">
      <c r="A78" s="19"/>
      <c r="B78" s="11"/>
      <c r="C78" s="11"/>
      <c r="D78" s="24"/>
      <c r="E78" s="7"/>
      <c r="F78" s="4"/>
      <c r="G78" s="9"/>
    </row>
    <row r="79" spans="1:6" ht="24.75" customHeight="1" thickBot="1">
      <c r="A79" s="19"/>
      <c r="B79" s="11"/>
      <c r="C79" s="11"/>
      <c r="D79" s="16"/>
      <c r="E79" s="7"/>
      <c r="F79" s="4"/>
    </row>
    <row r="80" spans="1:7" ht="24.75" customHeight="1">
      <c r="A80" s="82"/>
      <c r="B80" s="40">
        <v>3</v>
      </c>
      <c r="C80" s="40"/>
      <c r="D80" s="41" t="s">
        <v>47</v>
      </c>
      <c r="E80" s="42"/>
      <c r="F80" s="43"/>
      <c r="G80" s="83"/>
    </row>
    <row r="81" spans="1:7" ht="24.75" customHeight="1">
      <c r="A81" s="30"/>
      <c r="B81" s="31"/>
      <c r="C81" s="31">
        <v>1</v>
      </c>
      <c r="D81" s="32" t="s">
        <v>48</v>
      </c>
      <c r="E81" s="33">
        <v>188041.36</v>
      </c>
      <c r="F81" s="34">
        <v>147271</v>
      </c>
      <c r="G81" s="35">
        <f>SUM(F81)-E81</f>
        <v>-40770.359999999986</v>
      </c>
    </row>
    <row r="82" spans="1:7" ht="24.75" customHeight="1" thickBot="1">
      <c r="A82" s="36"/>
      <c r="B82" s="37"/>
      <c r="C82" s="37"/>
      <c r="D82" s="78" t="s">
        <v>1</v>
      </c>
      <c r="E82" s="79">
        <f>SUM(E81)</f>
        <v>188041.36</v>
      </c>
      <c r="F82" s="80">
        <f>SUM(F81)</f>
        <v>147271</v>
      </c>
      <c r="G82" s="81">
        <f>SUM(F82)-E82</f>
        <v>-40770.359999999986</v>
      </c>
    </row>
    <row r="83" spans="1:6" ht="24.75" customHeight="1" thickBot="1">
      <c r="A83" s="19"/>
      <c r="B83" s="11"/>
      <c r="C83" s="11"/>
      <c r="D83" s="16"/>
      <c r="E83" s="7"/>
      <c r="F83" s="4"/>
    </row>
    <row r="84" spans="1:7" ht="24.75" customHeight="1">
      <c r="A84" s="82"/>
      <c r="B84" s="40">
        <v>4</v>
      </c>
      <c r="C84" s="40"/>
      <c r="D84" s="41" t="s">
        <v>49</v>
      </c>
      <c r="E84" s="42"/>
      <c r="F84" s="43"/>
      <c r="G84" s="83"/>
    </row>
    <row r="85" spans="1:7" ht="24.75" customHeight="1">
      <c r="A85" s="30"/>
      <c r="B85" s="31"/>
      <c r="C85" s="31">
        <v>1</v>
      </c>
      <c r="D85" s="32" t="s">
        <v>50</v>
      </c>
      <c r="E85" s="33">
        <v>161074</v>
      </c>
      <c r="F85" s="34">
        <v>135949</v>
      </c>
      <c r="G85" s="35">
        <f aca="true" t="shared" si="2" ref="G85:G90">SUM(F85)-E85</f>
        <v>-25125</v>
      </c>
    </row>
    <row r="86" spans="1:7" ht="24.75" customHeight="1">
      <c r="A86" s="30"/>
      <c r="B86" s="31"/>
      <c r="C86" s="31">
        <v>2</v>
      </c>
      <c r="D86" s="32" t="s">
        <v>51</v>
      </c>
      <c r="E86" s="33">
        <v>44100</v>
      </c>
      <c r="F86" s="34">
        <v>35526</v>
      </c>
      <c r="G86" s="35">
        <f t="shared" si="2"/>
        <v>-8574</v>
      </c>
    </row>
    <row r="87" spans="1:7" ht="24.75" customHeight="1">
      <c r="A87" s="30"/>
      <c r="B87" s="31"/>
      <c r="C87" s="31">
        <v>3</v>
      </c>
      <c r="D87" s="32" t="s">
        <v>52</v>
      </c>
      <c r="E87" s="33">
        <v>55000</v>
      </c>
      <c r="F87" s="34">
        <v>49106</v>
      </c>
      <c r="G87" s="35">
        <f t="shared" si="2"/>
        <v>-5894</v>
      </c>
    </row>
    <row r="88" spans="1:7" ht="24.75" customHeight="1">
      <c r="A88" s="30"/>
      <c r="B88" s="31"/>
      <c r="C88" s="31">
        <v>4</v>
      </c>
      <c r="D88" s="32" t="s">
        <v>53</v>
      </c>
      <c r="E88" s="33">
        <v>0</v>
      </c>
      <c r="F88" s="34">
        <v>0</v>
      </c>
      <c r="G88" s="35">
        <f t="shared" si="2"/>
        <v>0</v>
      </c>
    </row>
    <row r="89" spans="1:7" ht="36" customHeight="1">
      <c r="A89" s="30"/>
      <c r="B89" s="31"/>
      <c r="C89" s="31">
        <v>5</v>
      </c>
      <c r="D89" s="32" t="s">
        <v>54</v>
      </c>
      <c r="E89" s="33">
        <v>230280</v>
      </c>
      <c r="F89" s="34">
        <v>253574</v>
      </c>
      <c r="G89" s="35">
        <f t="shared" si="2"/>
        <v>23294</v>
      </c>
    </row>
    <row r="90" spans="1:7" ht="24.75" customHeight="1" thickBot="1">
      <c r="A90" s="36"/>
      <c r="B90" s="37"/>
      <c r="C90" s="37"/>
      <c r="D90" s="78" t="s">
        <v>1</v>
      </c>
      <c r="E90" s="79">
        <f>SUM(E85:E89)</f>
        <v>490454</v>
      </c>
      <c r="F90" s="80">
        <f>SUM(F85:F89)</f>
        <v>474155</v>
      </c>
      <c r="G90" s="81">
        <f t="shared" si="2"/>
        <v>-16299</v>
      </c>
    </row>
    <row r="91" spans="1:6" ht="24.75" customHeight="1">
      <c r="A91" s="19"/>
      <c r="B91" s="11"/>
      <c r="C91" s="11"/>
      <c r="D91" s="16"/>
      <c r="E91" s="7"/>
      <c r="F91" s="4"/>
    </row>
    <row r="92" spans="1:6" ht="24.75" customHeight="1" thickBot="1">
      <c r="A92" s="19"/>
      <c r="B92" s="11"/>
      <c r="C92" s="11"/>
      <c r="D92" s="16"/>
      <c r="E92" s="7"/>
      <c r="F92" s="4"/>
    </row>
    <row r="93" spans="1:7" ht="24.75" customHeight="1">
      <c r="A93" s="82"/>
      <c r="B93" s="40">
        <v>5</v>
      </c>
      <c r="C93" s="40"/>
      <c r="D93" s="41" t="s">
        <v>55</v>
      </c>
      <c r="E93" s="42"/>
      <c r="F93" s="43"/>
      <c r="G93" s="83"/>
    </row>
    <row r="94" spans="1:7" ht="24.75" customHeight="1">
      <c r="A94" s="30"/>
      <c r="B94" s="31"/>
      <c r="C94" s="31">
        <v>1</v>
      </c>
      <c r="D94" s="32" t="s">
        <v>56</v>
      </c>
      <c r="E94" s="33">
        <v>12750</v>
      </c>
      <c r="F94" s="34">
        <v>11610</v>
      </c>
      <c r="G94" s="35">
        <f>SUM(F94)-E94</f>
        <v>-1140</v>
      </c>
    </row>
    <row r="95" spans="1:7" ht="34.5" customHeight="1">
      <c r="A95" s="30"/>
      <c r="B95" s="31"/>
      <c r="C95" s="31">
        <v>2</v>
      </c>
      <c r="D95" s="32" t="s">
        <v>57</v>
      </c>
      <c r="E95" s="33">
        <v>85316.68</v>
      </c>
      <c r="F95" s="34">
        <v>75071</v>
      </c>
      <c r="G95" s="35">
        <f>SUM(F95)-E95</f>
        <v>-10245.679999999993</v>
      </c>
    </row>
    <row r="96" spans="1:7" ht="24.75" customHeight="1" thickBot="1">
      <c r="A96" s="36"/>
      <c r="B96" s="37"/>
      <c r="C96" s="37"/>
      <c r="D96" s="78" t="s">
        <v>1</v>
      </c>
      <c r="E96" s="79">
        <f>SUM(E94:E95)</f>
        <v>98066.68</v>
      </c>
      <c r="F96" s="80">
        <f>SUM(F94:F95)</f>
        <v>86681</v>
      </c>
      <c r="G96" s="81">
        <f>SUM(F96)-E96</f>
        <v>-11385.679999999993</v>
      </c>
    </row>
    <row r="97" spans="1:6" ht="24.75" customHeight="1">
      <c r="A97" s="19"/>
      <c r="B97" s="11"/>
      <c r="C97" s="11"/>
      <c r="D97" s="16"/>
      <c r="E97" s="7"/>
      <c r="F97" s="4"/>
    </row>
    <row r="98" spans="1:6" ht="24.75" customHeight="1" thickBot="1">
      <c r="A98" s="19"/>
      <c r="B98" s="11"/>
      <c r="C98" s="11"/>
      <c r="D98" s="16"/>
      <c r="E98" s="7"/>
      <c r="F98" s="4"/>
    </row>
    <row r="99" spans="1:7" ht="24.75" customHeight="1">
      <c r="A99" s="82"/>
      <c r="B99" s="40">
        <v>6</v>
      </c>
      <c r="C99" s="40"/>
      <c r="D99" s="41" t="s">
        <v>58</v>
      </c>
      <c r="E99" s="42"/>
      <c r="F99" s="43"/>
      <c r="G99" s="83"/>
    </row>
    <row r="100" spans="1:7" ht="24.75" customHeight="1">
      <c r="A100" s="30"/>
      <c r="B100" s="31"/>
      <c r="C100" s="31">
        <v>2</v>
      </c>
      <c r="D100" s="32" t="s">
        <v>59</v>
      </c>
      <c r="E100" s="33">
        <v>60390</v>
      </c>
      <c r="F100" s="34">
        <v>44086</v>
      </c>
      <c r="G100" s="35">
        <f>SUM(F100)-E100</f>
        <v>-16304</v>
      </c>
    </row>
    <row r="101" spans="1:7" ht="24.75" customHeight="1" thickBot="1">
      <c r="A101" s="36"/>
      <c r="B101" s="37"/>
      <c r="C101" s="37"/>
      <c r="D101" s="78" t="s">
        <v>1</v>
      </c>
      <c r="E101" s="79">
        <f>SUM(E100)</f>
        <v>60390</v>
      </c>
      <c r="F101" s="80">
        <f>SUM(F100)</f>
        <v>44086</v>
      </c>
      <c r="G101" s="81">
        <f>SUM(F101)-E101</f>
        <v>-16304</v>
      </c>
    </row>
    <row r="102" spans="1:6" ht="24.75" customHeight="1">
      <c r="A102" s="19"/>
      <c r="B102" s="11"/>
      <c r="C102" s="11"/>
      <c r="D102" s="16"/>
      <c r="E102" s="7"/>
      <c r="F102" s="4"/>
    </row>
    <row r="103" spans="1:6" ht="24.75" customHeight="1">
      <c r="A103" s="19"/>
      <c r="B103" s="11"/>
      <c r="C103" s="11"/>
      <c r="D103" s="16"/>
      <c r="E103" s="7"/>
      <c r="F103" s="4"/>
    </row>
    <row r="104" spans="1:6" ht="24.75" customHeight="1" thickBot="1">
      <c r="A104" s="19"/>
      <c r="B104" s="11"/>
      <c r="C104" s="11"/>
      <c r="D104" s="16"/>
      <c r="E104" s="7"/>
      <c r="F104" s="4"/>
    </row>
    <row r="105" spans="1:7" ht="24.75" customHeight="1">
      <c r="A105" s="82"/>
      <c r="B105" s="40">
        <v>7</v>
      </c>
      <c r="C105" s="40"/>
      <c r="D105" s="41" t="s">
        <v>60</v>
      </c>
      <c r="E105" s="42"/>
      <c r="F105" s="43"/>
      <c r="G105" s="83"/>
    </row>
    <row r="106" spans="1:7" ht="24.75" customHeight="1">
      <c r="A106" s="30"/>
      <c r="B106" s="31"/>
      <c r="C106" s="31">
        <v>1</v>
      </c>
      <c r="D106" s="32" t="s">
        <v>61</v>
      </c>
      <c r="E106" s="33">
        <v>139420</v>
      </c>
      <c r="F106" s="34">
        <v>45275</v>
      </c>
      <c r="G106" s="35">
        <f>SUM(F106)-E106</f>
        <v>-94145</v>
      </c>
    </row>
    <row r="107" spans="1:7" ht="24.75" customHeight="1" thickBot="1">
      <c r="A107" s="36"/>
      <c r="B107" s="37"/>
      <c r="C107" s="37"/>
      <c r="D107" s="78" t="s">
        <v>1</v>
      </c>
      <c r="E107" s="79">
        <f>SUM(E106)</f>
        <v>139420</v>
      </c>
      <c r="F107" s="80">
        <f>SUM(F106)</f>
        <v>45275</v>
      </c>
      <c r="G107" s="81">
        <f>SUM(F107)-E107</f>
        <v>-94145</v>
      </c>
    </row>
    <row r="108" spans="1:6" ht="24.75" customHeight="1">
      <c r="A108" s="19"/>
      <c r="B108" s="11"/>
      <c r="C108" s="19"/>
      <c r="D108" s="16"/>
      <c r="E108" s="7"/>
      <c r="F108" s="4"/>
    </row>
    <row r="109" spans="1:6" ht="24.75" customHeight="1" thickBot="1">
      <c r="A109" s="19"/>
      <c r="B109" s="11"/>
      <c r="C109" s="11"/>
      <c r="D109" s="16"/>
      <c r="E109" s="7"/>
      <c r="F109" s="4"/>
    </row>
    <row r="110" spans="1:7" ht="24.75" customHeight="1">
      <c r="A110" s="82"/>
      <c r="B110" s="40">
        <v>8</v>
      </c>
      <c r="C110" s="40"/>
      <c r="D110" s="41" t="s">
        <v>62</v>
      </c>
      <c r="E110" s="42"/>
      <c r="F110" s="43"/>
      <c r="G110" s="83"/>
    </row>
    <row r="111" spans="1:7" ht="24.75" customHeight="1">
      <c r="A111" s="30"/>
      <c r="B111" s="31"/>
      <c r="C111" s="31">
        <v>1</v>
      </c>
      <c r="D111" s="32" t="s">
        <v>63</v>
      </c>
      <c r="E111" s="33">
        <v>307098.25</v>
      </c>
      <c r="F111" s="34">
        <v>313890</v>
      </c>
      <c r="G111" s="35">
        <f>SUM(F111)-E111</f>
        <v>6791.75</v>
      </c>
    </row>
    <row r="112" spans="1:7" ht="24.75" customHeight="1">
      <c r="A112" s="30"/>
      <c r="B112" s="31"/>
      <c r="C112" s="31">
        <v>2</v>
      </c>
      <c r="D112" s="32" t="s">
        <v>64</v>
      </c>
      <c r="E112" s="33">
        <v>172504.42</v>
      </c>
      <c r="F112" s="34">
        <v>149040</v>
      </c>
      <c r="G112" s="35">
        <f>SUM(F112)-E112</f>
        <v>-23464.420000000013</v>
      </c>
    </row>
    <row r="113" spans="1:7" ht="24.75" customHeight="1">
      <c r="A113" s="30"/>
      <c r="B113" s="31"/>
      <c r="C113" s="31">
        <v>3</v>
      </c>
      <c r="D113" s="32" t="s">
        <v>65</v>
      </c>
      <c r="E113" s="33">
        <v>64694.36</v>
      </c>
      <c r="F113" s="34">
        <v>49300</v>
      </c>
      <c r="G113" s="35">
        <f>SUM(F113)-E113</f>
        <v>-15394.36</v>
      </c>
    </row>
    <row r="114" spans="1:7" ht="24.75" customHeight="1" thickBot="1">
      <c r="A114" s="36"/>
      <c r="B114" s="37"/>
      <c r="C114" s="37"/>
      <c r="D114" s="78" t="s">
        <v>1</v>
      </c>
      <c r="E114" s="79">
        <f>SUM(E111:E113)</f>
        <v>544297.03</v>
      </c>
      <c r="F114" s="80">
        <f>SUM(F111:F113)</f>
        <v>512230</v>
      </c>
      <c r="G114" s="81">
        <f>SUM(F114)-E114</f>
        <v>-32067.030000000028</v>
      </c>
    </row>
    <row r="115" spans="1:6" ht="24.75" customHeight="1">
      <c r="A115" s="19"/>
      <c r="B115" s="11"/>
      <c r="C115" s="11"/>
      <c r="D115" s="16"/>
      <c r="E115" s="7"/>
      <c r="F115" s="4"/>
    </row>
    <row r="116" spans="1:6" ht="24.75" customHeight="1" thickBot="1">
      <c r="A116" s="19"/>
      <c r="B116" s="11"/>
      <c r="C116" s="11"/>
      <c r="D116" s="16"/>
      <c r="E116" s="7"/>
      <c r="F116" s="4"/>
    </row>
    <row r="117" spans="1:7" ht="34.5" customHeight="1">
      <c r="A117" s="82"/>
      <c r="B117" s="40">
        <v>9</v>
      </c>
      <c r="C117" s="40"/>
      <c r="D117" s="41" t="s">
        <v>66</v>
      </c>
      <c r="E117" s="42"/>
      <c r="F117" s="43"/>
      <c r="G117" s="83"/>
    </row>
    <row r="118" spans="1:7" ht="24.75" customHeight="1">
      <c r="A118" s="30"/>
      <c r="B118" s="31"/>
      <c r="C118" s="31">
        <v>1</v>
      </c>
      <c r="D118" s="32" t="s">
        <v>67</v>
      </c>
      <c r="E118" s="33">
        <v>177984.25</v>
      </c>
      <c r="F118" s="34">
        <v>181194</v>
      </c>
      <c r="G118" s="35">
        <f aca="true" t="shared" si="3" ref="G118:G123">SUM(F118)-E118</f>
        <v>3209.75</v>
      </c>
    </row>
    <row r="119" spans="1:7" ht="24.75" customHeight="1">
      <c r="A119" s="30"/>
      <c r="B119" s="31"/>
      <c r="C119" s="31">
        <v>3</v>
      </c>
      <c r="D119" s="32" t="s">
        <v>68</v>
      </c>
      <c r="E119" s="33">
        <v>8730</v>
      </c>
      <c r="F119" s="34">
        <v>26466</v>
      </c>
      <c r="G119" s="35">
        <f t="shared" si="3"/>
        <v>17736</v>
      </c>
    </row>
    <row r="120" spans="1:7" ht="24.75" customHeight="1">
      <c r="A120" s="30"/>
      <c r="B120" s="31"/>
      <c r="C120" s="31">
        <v>4</v>
      </c>
      <c r="D120" s="32" t="s">
        <v>69</v>
      </c>
      <c r="E120" s="33">
        <v>28100</v>
      </c>
      <c r="F120" s="34">
        <v>24285</v>
      </c>
      <c r="G120" s="35">
        <f t="shared" si="3"/>
        <v>-3815</v>
      </c>
    </row>
    <row r="121" spans="1:7" ht="24.75" customHeight="1">
      <c r="A121" s="30"/>
      <c r="B121" s="31"/>
      <c r="C121" s="31">
        <v>5</v>
      </c>
      <c r="D121" s="32" t="s">
        <v>70</v>
      </c>
      <c r="E121" s="33">
        <v>802800</v>
      </c>
      <c r="F121" s="34">
        <v>834140</v>
      </c>
      <c r="G121" s="35">
        <f t="shared" si="3"/>
        <v>31340</v>
      </c>
    </row>
    <row r="122" spans="1:7" ht="24.75" customHeight="1">
      <c r="A122" s="30"/>
      <c r="B122" s="31"/>
      <c r="C122" s="31">
        <v>6</v>
      </c>
      <c r="D122" s="32" t="s">
        <v>71</v>
      </c>
      <c r="E122" s="33">
        <v>56282</v>
      </c>
      <c r="F122" s="34">
        <v>55686</v>
      </c>
      <c r="G122" s="35">
        <f t="shared" si="3"/>
        <v>-596</v>
      </c>
    </row>
    <row r="123" spans="1:7" ht="24.75" customHeight="1" thickBot="1">
      <c r="A123" s="36"/>
      <c r="B123" s="37"/>
      <c r="C123" s="37"/>
      <c r="D123" s="78" t="s">
        <v>1</v>
      </c>
      <c r="E123" s="79">
        <f>SUM(E118:E122)</f>
        <v>1073896.25</v>
      </c>
      <c r="F123" s="80">
        <f>SUM(F118:F122)</f>
        <v>1121771</v>
      </c>
      <c r="G123" s="81">
        <f t="shared" si="3"/>
        <v>47874.75</v>
      </c>
    </row>
    <row r="124" spans="1:6" ht="24.75" customHeight="1">
      <c r="A124" s="19"/>
      <c r="B124" s="11"/>
      <c r="C124" s="11"/>
      <c r="D124" s="16"/>
      <c r="E124" s="7"/>
      <c r="F124" s="4"/>
    </row>
    <row r="125" spans="1:6" ht="24.75" customHeight="1" thickBot="1">
      <c r="A125" s="19"/>
      <c r="B125" s="11"/>
      <c r="C125" s="11"/>
      <c r="D125" s="16"/>
      <c r="E125" s="7"/>
      <c r="F125" s="4"/>
    </row>
    <row r="126" spans="1:7" ht="24.75" customHeight="1">
      <c r="A126" s="82"/>
      <c r="B126" s="84">
        <v>10</v>
      </c>
      <c r="C126" s="84"/>
      <c r="D126" s="85" t="s">
        <v>72</v>
      </c>
      <c r="E126" s="42"/>
      <c r="F126" s="43"/>
      <c r="G126" s="83"/>
    </row>
    <row r="127" spans="1:7" ht="29.25" customHeight="1">
      <c r="A127" s="30"/>
      <c r="B127" s="31"/>
      <c r="C127" s="31">
        <v>4</v>
      </c>
      <c r="D127" s="32" t="s">
        <v>73</v>
      </c>
      <c r="E127" s="33">
        <v>394856.8</v>
      </c>
      <c r="F127" s="34">
        <v>298193</v>
      </c>
      <c r="G127" s="35">
        <f>SUM(F127)-E127</f>
        <v>-96663.79999999999</v>
      </c>
    </row>
    <row r="128" spans="1:7" ht="24.75" customHeight="1">
      <c r="A128" s="86"/>
      <c r="B128" s="75"/>
      <c r="C128" s="31">
        <v>5</v>
      </c>
      <c r="D128" s="32" t="s">
        <v>74</v>
      </c>
      <c r="E128" s="33">
        <v>30761.42</v>
      </c>
      <c r="F128" s="34">
        <v>35974</v>
      </c>
      <c r="G128" s="35">
        <f>SUM(F128)-E128</f>
        <v>5212.580000000002</v>
      </c>
    </row>
    <row r="129" spans="1:7" ht="24.75" customHeight="1" thickBot="1">
      <c r="A129" s="36"/>
      <c r="B129" s="37"/>
      <c r="C129" s="37"/>
      <c r="D129" s="78" t="s">
        <v>1</v>
      </c>
      <c r="E129" s="79">
        <f>SUM(E127:E128)</f>
        <v>425618.22</v>
      </c>
      <c r="F129" s="80">
        <f>SUM(F127:F128)</f>
        <v>334167</v>
      </c>
      <c r="G129" s="81">
        <f>SUM(F129)-E129</f>
        <v>-91451.21999999997</v>
      </c>
    </row>
    <row r="130" spans="1:6" ht="24.75" customHeight="1">
      <c r="A130" s="19"/>
      <c r="B130" s="11"/>
      <c r="C130" s="11"/>
      <c r="D130" s="16"/>
      <c r="E130" s="7"/>
      <c r="F130" s="4"/>
    </row>
    <row r="131" spans="1:7" ht="24.75" customHeight="1" thickBot="1">
      <c r="A131" s="12"/>
      <c r="B131" s="20"/>
      <c r="C131" s="20"/>
      <c r="D131" s="10"/>
      <c r="E131" s="7"/>
      <c r="F131" s="4"/>
      <c r="G131" s="9"/>
    </row>
    <row r="132" spans="1:7" ht="24.75" customHeight="1">
      <c r="A132" s="82"/>
      <c r="B132" s="40">
        <v>11</v>
      </c>
      <c r="C132" s="40"/>
      <c r="D132" s="41" t="s">
        <v>75</v>
      </c>
      <c r="E132" s="42"/>
      <c r="F132" s="43"/>
      <c r="G132" s="44"/>
    </row>
    <row r="133" spans="1:7" ht="24.75" customHeight="1">
      <c r="A133" s="30"/>
      <c r="B133" s="31"/>
      <c r="C133" s="31">
        <v>4</v>
      </c>
      <c r="D133" s="32" t="s">
        <v>76</v>
      </c>
      <c r="E133" s="33">
        <v>19474</v>
      </c>
      <c r="F133" s="34">
        <v>4176</v>
      </c>
      <c r="G133" s="35">
        <f>SUM(F133)-E133</f>
        <v>-15298</v>
      </c>
    </row>
    <row r="134" spans="1:7" ht="24.75" customHeight="1" thickBot="1">
      <c r="A134" s="87"/>
      <c r="B134" s="88"/>
      <c r="C134" s="88"/>
      <c r="D134" s="78" t="s">
        <v>1</v>
      </c>
      <c r="E134" s="79">
        <f>SUM(E133)</f>
        <v>19474</v>
      </c>
      <c r="F134" s="80">
        <f>SUM(F133)</f>
        <v>4176</v>
      </c>
      <c r="G134" s="81">
        <f>SUM(F134)-E134</f>
        <v>-15298</v>
      </c>
    </row>
    <row r="135" spans="1:7" ht="24.75" customHeight="1" thickBot="1">
      <c r="A135" s="21"/>
      <c r="B135" s="22"/>
      <c r="C135" s="22"/>
      <c r="D135" s="17"/>
      <c r="E135" s="66"/>
      <c r="F135" s="67"/>
      <c r="G135" s="9"/>
    </row>
    <row r="136" spans="1:7" ht="24.75" customHeight="1" thickBot="1" thickTop="1">
      <c r="A136" s="21"/>
      <c r="B136" s="22"/>
      <c r="C136" s="22"/>
      <c r="D136" s="89" t="s">
        <v>77</v>
      </c>
      <c r="E136" s="90">
        <f>SUM(E134)+E129+E123+E114+E107+E101+E96+E90+E82+E77</f>
        <v>4445782.17</v>
      </c>
      <c r="F136" s="91">
        <f>SUM(F134)+F129+F123+F114+F107+F101+F96+F90+F82+F77</f>
        <v>4126347</v>
      </c>
      <c r="G136" s="92">
        <f>SUM(F136)-E136</f>
        <v>-319435.1699999999</v>
      </c>
    </row>
    <row r="137" spans="5:7" ht="24.75" customHeight="1" thickTop="1">
      <c r="E137" s="9"/>
      <c r="F137" s="68"/>
      <c r="G137" s="9"/>
    </row>
    <row r="138" spans="5:7" ht="24.75" customHeight="1" thickBot="1">
      <c r="E138" s="9"/>
      <c r="F138" s="68"/>
      <c r="G138" s="9"/>
    </row>
    <row r="139" spans="1:7" ht="24.75" customHeight="1">
      <c r="A139" s="39">
        <v>2</v>
      </c>
      <c r="B139" s="40"/>
      <c r="C139" s="40"/>
      <c r="D139" s="93" t="s">
        <v>78</v>
      </c>
      <c r="E139" s="94"/>
      <c r="F139" s="95"/>
      <c r="G139" s="44"/>
    </row>
    <row r="140" spans="1:7" ht="24.75" customHeight="1">
      <c r="A140" s="96"/>
      <c r="B140" s="75">
        <v>1</v>
      </c>
      <c r="C140" s="75"/>
      <c r="D140" s="76" t="s">
        <v>38</v>
      </c>
      <c r="E140" s="97"/>
      <c r="F140" s="98"/>
      <c r="G140" s="35"/>
    </row>
    <row r="141" spans="1:7" ht="24.75" customHeight="1">
      <c r="A141" s="96"/>
      <c r="B141" s="75"/>
      <c r="C141" s="31">
        <v>3</v>
      </c>
      <c r="D141" s="32" t="s">
        <v>89</v>
      </c>
      <c r="E141" s="97">
        <v>0</v>
      </c>
      <c r="F141" s="98">
        <v>0</v>
      </c>
      <c r="G141" s="35">
        <f>SUM(F141)-E141</f>
        <v>0</v>
      </c>
    </row>
    <row r="142" spans="1:7" ht="24.75" customHeight="1">
      <c r="A142" s="96"/>
      <c r="B142" s="99"/>
      <c r="C142" s="99">
        <v>5</v>
      </c>
      <c r="D142" s="100" t="s">
        <v>43</v>
      </c>
      <c r="E142" s="97">
        <v>34400</v>
      </c>
      <c r="F142" s="98">
        <v>285200</v>
      </c>
      <c r="G142" s="35">
        <f>SUM(F142)-E142</f>
        <v>250800</v>
      </c>
    </row>
    <row r="143" spans="1:7" ht="24.75" customHeight="1">
      <c r="A143" s="96"/>
      <c r="B143" s="99"/>
      <c r="C143" s="99">
        <v>6</v>
      </c>
      <c r="D143" s="100" t="s">
        <v>44</v>
      </c>
      <c r="E143" s="97">
        <v>9500</v>
      </c>
      <c r="F143" s="98">
        <v>0</v>
      </c>
      <c r="G143" s="35">
        <f>SUM(F143)-E143</f>
        <v>-9500</v>
      </c>
    </row>
    <row r="144" spans="1:7" ht="24.75" customHeight="1" thickBot="1">
      <c r="A144" s="87"/>
      <c r="B144" s="88"/>
      <c r="C144" s="88"/>
      <c r="D144" s="101" t="s">
        <v>1</v>
      </c>
      <c r="E144" s="102">
        <f>SUM(E141:E143)</f>
        <v>43900</v>
      </c>
      <c r="F144" s="103">
        <f>SUM(F141:F143)</f>
        <v>285200</v>
      </c>
      <c r="G144" s="104">
        <f>SUM(F144)-E144</f>
        <v>241300</v>
      </c>
    </row>
    <row r="145" spans="5:7" ht="24.75" customHeight="1">
      <c r="E145" s="9"/>
      <c r="F145" s="68"/>
      <c r="G145" s="9"/>
    </row>
    <row r="146" spans="5:7" ht="24.75" customHeight="1">
      <c r="E146" s="9"/>
      <c r="F146" s="68"/>
      <c r="G146" s="9"/>
    </row>
    <row r="147" spans="5:7" ht="24.75" customHeight="1" thickBot="1">
      <c r="E147" s="9"/>
      <c r="F147" s="68"/>
      <c r="G147" s="9"/>
    </row>
    <row r="148" spans="1:7" ht="24.75" customHeight="1">
      <c r="A148" s="105"/>
      <c r="B148" s="106">
        <v>3</v>
      </c>
      <c r="C148" s="106"/>
      <c r="D148" s="107" t="s">
        <v>47</v>
      </c>
      <c r="E148" s="94"/>
      <c r="F148" s="95"/>
      <c r="G148" s="44"/>
    </row>
    <row r="149" spans="1:7" ht="24.75" customHeight="1">
      <c r="A149" s="96"/>
      <c r="B149" s="99"/>
      <c r="C149" s="99">
        <v>1</v>
      </c>
      <c r="D149" s="100" t="s">
        <v>48</v>
      </c>
      <c r="E149" s="97">
        <v>0</v>
      </c>
      <c r="F149" s="98">
        <v>0</v>
      </c>
      <c r="G149" s="35">
        <f>SUM(F149)-E149</f>
        <v>0</v>
      </c>
    </row>
    <row r="150" spans="1:7" ht="24.75" customHeight="1" thickBot="1">
      <c r="A150" s="87"/>
      <c r="B150" s="88"/>
      <c r="C150" s="88"/>
      <c r="D150" s="101" t="s">
        <v>1</v>
      </c>
      <c r="E150" s="102">
        <f>SUM(E149:E149)</f>
        <v>0</v>
      </c>
      <c r="F150" s="103">
        <f>SUM(F149:F149)</f>
        <v>0</v>
      </c>
      <c r="G150" s="104">
        <f>SUM(F150)-E150</f>
        <v>0</v>
      </c>
    </row>
    <row r="151" spans="5:7" ht="24.75" customHeight="1">
      <c r="E151" s="9"/>
      <c r="F151" s="68"/>
      <c r="G151" s="9"/>
    </row>
    <row r="152" spans="5:7" ht="24.75" customHeight="1" thickBot="1">
      <c r="E152" s="9"/>
      <c r="F152" s="68"/>
      <c r="G152" s="9"/>
    </row>
    <row r="153" spans="1:7" ht="24.75" customHeight="1">
      <c r="A153" s="105"/>
      <c r="B153" s="106">
        <v>4</v>
      </c>
      <c r="C153" s="106"/>
      <c r="D153" s="107" t="s">
        <v>49</v>
      </c>
      <c r="E153" s="94"/>
      <c r="F153" s="95"/>
      <c r="G153" s="44"/>
    </row>
    <row r="154" spans="1:7" ht="24.75" customHeight="1">
      <c r="A154" s="96"/>
      <c r="B154" s="99"/>
      <c r="C154" s="99">
        <v>1</v>
      </c>
      <c r="D154" s="100" t="s">
        <v>50</v>
      </c>
      <c r="E154" s="97">
        <v>100000</v>
      </c>
      <c r="F154" s="98">
        <v>530000</v>
      </c>
      <c r="G154" s="35">
        <f>SUM(F154)-E154</f>
        <v>430000</v>
      </c>
    </row>
    <row r="155" spans="1:7" ht="24.75" customHeight="1">
      <c r="A155" s="96"/>
      <c r="B155" s="99"/>
      <c r="C155" s="99">
        <v>2</v>
      </c>
      <c r="D155" s="100" t="s">
        <v>51</v>
      </c>
      <c r="E155" s="97">
        <v>0</v>
      </c>
      <c r="F155" s="98">
        <v>0</v>
      </c>
      <c r="G155" s="35">
        <f>SUM(F155)-E155</f>
        <v>0</v>
      </c>
    </row>
    <row r="156" spans="1:7" ht="24.75" customHeight="1">
      <c r="A156" s="96"/>
      <c r="B156" s="99"/>
      <c r="C156" s="99">
        <v>3</v>
      </c>
      <c r="D156" s="100" t="s">
        <v>52</v>
      </c>
      <c r="E156" s="97">
        <v>99600</v>
      </c>
      <c r="F156" s="98">
        <v>395000</v>
      </c>
      <c r="G156" s="35">
        <f>SUM(F156)-E156</f>
        <v>295400</v>
      </c>
    </row>
    <row r="157" spans="1:7" ht="24.75" customHeight="1" thickBot="1">
      <c r="A157" s="87"/>
      <c r="B157" s="88"/>
      <c r="C157" s="88"/>
      <c r="D157" s="101" t="s">
        <v>1</v>
      </c>
      <c r="E157" s="102">
        <f>SUM(E154:E156)</f>
        <v>199600</v>
      </c>
      <c r="F157" s="103">
        <f>SUM(F154:F156)</f>
        <v>925000</v>
      </c>
      <c r="G157" s="104">
        <f>SUM(F157)-E157</f>
        <v>725400</v>
      </c>
    </row>
    <row r="158" spans="5:7" ht="24.75" customHeight="1">
      <c r="E158" s="9"/>
      <c r="F158" s="68"/>
      <c r="G158" s="9"/>
    </row>
    <row r="159" spans="5:7" ht="24.75" customHeight="1" thickBot="1">
      <c r="E159" s="9"/>
      <c r="F159" s="68"/>
      <c r="G159" s="9"/>
    </row>
    <row r="160" spans="1:7" ht="24.75" customHeight="1">
      <c r="A160" s="105"/>
      <c r="B160" s="106">
        <v>5</v>
      </c>
      <c r="C160" s="106"/>
      <c r="D160" s="107" t="s">
        <v>55</v>
      </c>
      <c r="E160" s="94"/>
      <c r="F160" s="95"/>
      <c r="G160" s="44"/>
    </row>
    <row r="161" spans="1:7" ht="24.75" customHeight="1">
      <c r="A161" s="96"/>
      <c r="B161" s="99"/>
      <c r="C161" s="99">
        <v>1</v>
      </c>
      <c r="D161" s="100" t="s">
        <v>79</v>
      </c>
      <c r="E161" s="97">
        <v>0</v>
      </c>
      <c r="F161" s="98">
        <v>0</v>
      </c>
      <c r="G161" s="35">
        <f>SUM(F161)-E161</f>
        <v>0</v>
      </c>
    </row>
    <row r="162" spans="1:7" ht="24.75" customHeight="1">
      <c r="A162" s="96"/>
      <c r="B162" s="99"/>
      <c r="C162" s="99">
        <v>2</v>
      </c>
      <c r="D162" s="100" t="s">
        <v>80</v>
      </c>
      <c r="E162" s="97">
        <v>0</v>
      </c>
      <c r="F162" s="98">
        <v>0</v>
      </c>
      <c r="G162" s="35">
        <f>SUM(F162)-E162</f>
        <v>0</v>
      </c>
    </row>
    <row r="163" spans="1:7" ht="24.75" customHeight="1" thickBot="1">
      <c r="A163" s="87"/>
      <c r="B163" s="88"/>
      <c r="C163" s="88"/>
      <c r="D163" s="101" t="s">
        <v>1</v>
      </c>
      <c r="E163" s="102">
        <f>SUM(E161:E162)</f>
        <v>0</v>
      </c>
      <c r="F163" s="103">
        <f>SUM(F161:F162)</f>
        <v>0</v>
      </c>
      <c r="G163" s="104">
        <f>SUM(F163)-E163</f>
        <v>0</v>
      </c>
    </row>
    <row r="164" spans="5:7" ht="24.75" customHeight="1">
      <c r="E164" s="9"/>
      <c r="F164" s="68"/>
      <c r="G164" s="9"/>
    </row>
    <row r="165" spans="5:7" ht="24.75" customHeight="1" thickBot="1">
      <c r="E165" s="9"/>
      <c r="F165" s="68"/>
      <c r="G165" s="9"/>
    </row>
    <row r="166" spans="1:7" ht="24.75" customHeight="1">
      <c r="A166" s="105"/>
      <c r="B166" s="106">
        <v>6</v>
      </c>
      <c r="C166" s="106"/>
      <c r="D166" s="107" t="s">
        <v>58</v>
      </c>
      <c r="E166" s="94"/>
      <c r="F166" s="95"/>
      <c r="G166" s="44"/>
    </row>
    <row r="167" spans="1:7" ht="24.75" customHeight="1">
      <c r="A167" s="96"/>
      <c r="B167" s="99"/>
      <c r="C167" s="99">
        <v>2</v>
      </c>
      <c r="D167" s="100" t="s">
        <v>81</v>
      </c>
      <c r="E167" s="97">
        <v>0</v>
      </c>
      <c r="F167" s="98">
        <v>70000</v>
      </c>
      <c r="G167" s="35">
        <f>SUM(F167)-E167</f>
        <v>70000</v>
      </c>
    </row>
    <row r="168" spans="1:7" ht="24.75" customHeight="1" thickBot="1">
      <c r="A168" s="87"/>
      <c r="B168" s="88"/>
      <c r="C168" s="88"/>
      <c r="D168" s="101" t="s">
        <v>1</v>
      </c>
      <c r="E168" s="102">
        <f>SUM(E167)</f>
        <v>0</v>
      </c>
      <c r="F168" s="103">
        <f>SUM(F167)</f>
        <v>70000</v>
      </c>
      <c r="G168" s="104">
        <f>SUM(F168)-E168</f>
        <v>70000</v>
      </c>
    </row>
    <row r="169" spans="5:7" ht="24.75" customHeight="1">
      <c r="E169" s="9"/>
      <c r="F169" s="68"/>
      <c r="G169" s="9"/>
    </row>
    <row r="170" spans="5:7" ht="24.75" customHeight="1" thickBot="1">
      <c r="E170" s="9"/>
      <c r="F170" s="68"/>
      <c r="G170" s="9"/>
    </row>
    <row r="171" spans="1:7" ht="24.75" customHeight="1">
      <c r="A171" s="105"/>
      <c r="B171" s="106">
        <v>8</v>
      </c>
      <c r="C171" s="106"/>
      <c r="D171" s="107" t="s">
        <v>62</v>
      </c>
      <c r="E171" s="94"/>
      <c r="F171" s="95"/>
      <c r="G171" s="44"/>
    </row>
    <row r="172" spans="1:7" ht="24.75" customHeight="1">
      <c r="A172" s="96"/>
      <c r="B172" s="99"/>
      <c r="C172" s="99">
        <v>1</v>
      </c>
      <c r="D172" s="100" t="s">
        <v>82</v>
      </c>
      <c r="E172" s="97">
        <v>669371.2</v>
      </c>
      <c r="F172" s="98">
        <v>250000</v>
      </c>
      <c r="G172" s="35">
        <f>SUM(F172)-E172</f>
        <v>-419371.19999999995</v>
      </c>
    </row>
    <row r="173" spans="1:7" ht="35.25" customHeight="1">
      <c r="A173" s="96"/>
      <c r="B173" s="99"/>
      <c r="C173" s="99">
        <v>2</v>
      </c>
      <c r="D173" s="100" t="s">
        <v>64</v>
      </c>
      <c r="E173" s="97">
        <v>0</v>
      </c>
      <c r="F173" s="98">
        <v>0</v>
      </c>
      <c r="G173" s="35">
        <f>SUM(F173)-E173</f>
        <v>0</v>
      </c>
    </row>
    <row r="174" spans="1:7" ht="24.75" customHeight="1" thickBot="1">
      <c r="A174" s="87"/>
      <c r="B174" s="88"/>
      <c r="C174" s="88"/>
      <c r="D174" s="101" t="s">
        <v>1</v>
      </c>
      <c r="E174" s="102">
        <f>SUM(E172:E173)</f>
        <v>669371.2</v>
      </c>
      <c r="F174" s="103">
        <f>SUM(F172:F173)</f>
        <v>250000</v>
      </c>
      <c r="G174" s="104">
        <f>SUM(F174)-E174</f>
        <v>-419371.19999999995</v>
      </c>
    </row>
    <row r="175" ht="24.75" customHeight="1"/>
    <row r="176" spans="5:7" ht="24.75" customHeight="1" thickBot="1">
      <c r="E176" s="9"/>
      <c r="F176" s="68"/>
      <c r="G176" s="9"/>
    </row>
    <row r="177" spans="1:7" ht="31.5" customHeight="1">
      <c r="A177" s="105"/>
      <c r="B177" s="106">
        <v>9</v>
      </c>
      <c r="C177" s="106"/>
      <c r="D177" s="107" t="s">
        <v>83</v>
      </c>
      <c r="E177" s="94"/>
      <c r="F177" s="95"/>
      <c r="G177" s="44"/>
    </row>
    <row r="178" spans="1:7" ht="24.75" customHeight="1">
      <c r="A178" s="96"/>
      <c r="B178" s="99"/>
      <c r="C178" s="99">
        <v>1</v>
      </c>
      <c r="D178" s="100" t="s">
        <v>67</v>
      </c>
      <c r="E178" s="97">
        <v>1800</v>
      </c>
      <c r="F178" s="98">
        <v>13000</v>
      </c>
      <c r="G178" s="35">
        <f>SUM(F178)-E178</f>
        <v>11200</v>
      </c>
    </row>
    <row r="179" spans="1:7" ht="24.75" customHeight="1">
      <c r="A179" s="96"/>
      <c r="B179" s="99"/>
      <c r="C179" s="99">
        <v>3</v>
      </c>
      <c r="D179" s="100" t="s">
        <v>68</v>
      </c>
      <c r="E179" s="97">
        <v>0</v>
      </c>
      <c r="F179" s="98">
        <v>0</v>
      </c>
      <c r="G179" s="35">
        <f>SUM(F179)-E179</f>
        <v>0</v>
      </c>
    </row>
    <row r="180" spans="1:7" ht="24.75" customHeight="1">
      <c r="A180" s="96"/>
      <c r="B180" s="99"/>
      <c r="C180" s="99">
        <v>5</v>
      </c>
      <c r="D180" s="100" t="s">
        <v>70</v>
      </c>
      <c r="E180" s="97">
        <v>86800</v>
      </c>
      <c r="F180" s="98">
        <v>88000</v>
      </c>
      <c r="G180" s="35">
        <f>SUM(F180)-E180</f>
        <v>1200</v>
      </c>
    </row>
    <row r="181" spans="1:7" ht="24.75" customHeight="1">
      <c r="A181" s="96"/>
      <c r="B181" s="99"/>
      <c r="C181" s="99">
        <v>6</v>
      </c>
      <c r="D181" s="100" t="s">
        <v>84</v>
      </c>
      <c r="E181" s="97">
        <v>189000</v>
      </c>
      <c r="F181" s="98">
        <v>336007.92</v>
      </c>
      <c r="G181" s="35">
        <f>SUM(F181)-E181</f>
        <v>147007.91999999998</v>
      </c>
    </row>
    <row r="182" spans="1:7" ht="24.75" customHeight="1" thickBot="1">
      <c r="A182" s="87"/>
      <c r="B182" s="88"/>
      <c r="C182" s="88"/>
      <c r="D182" s="101" t="s">
        <v>1</v>
      </c>
      <c r="E182" s="102">
        <f>SUM(E178:E181)</f>
        <v>277600</v>
      </c>
      <c r="F182" s="103">
        <f>SUM(F178:F181)</f>
        <v>437007.92</v>
      </c>
      <c r="G182" s="104">
        <f>SUM(F182)-E182</f>
        <v>159407.91999999998</v>
      </c>
    </row>
    <row r="183" spans="5:7" ht="24.75" customHeight="1">
      <c r="E183" s="9"/>
      <c r="F183" s="68"/>
      <c r="G183" s="9"/>
    </row>
    <row r="184" spans="5:7" ht="24.75" customHeight="1" thickBot="1">
      <c r="E184" s="9"/>
      <c r="F184" s="68"/>
      <c r="G184" s="9"/>
    </row>
    <row r="185" spans="1:7" ht="24.75" customHeight="1">
      <c r="A185" s="105"/>
      <c r="B185" s="106">
        <v>10</v>
      </c>
      <c r="C185" s="106"/>
      <c r="D185" s="107" t="s">
        <v>72</v>
      </c>
      <c r="E185" s="94"/>
      <c r="F185" s="95"/>
      <c r="G185" s="44"/>
    </row>
    <row r="186" spans="1:7" ht="24.75" customHeight="1">
      <c r="A186" s="96"/>
      <c r="B186" s="99"/>
      <c r="C186" s="99">
        <v>2</v>
      </c>
      <c r="D186" s="100" t="s">
        <v>85</v>
      </c>
      <c r="E186" s="97">
        <v>0</v>
      </c>
      <c r="F186" s="98">
        <v>0</v>
      </c>
      <c r="G186" s="35">
        <f>SUM(F186)-E186</f>
        <v>0</v>
      </c>
    </row>
    <row r="187" spans="1:7" ht="24.75" customHeight="1">
      <c r="A187" s="96"/>
      <c r="B187" s="99"/>
      <c r="C187" s="99">
        <v>5</v>
      </c>
      <c r="D187" s="100" t="s">
        <v>74</v>
      </c>
      <c r="E187" s="97">
        <v>54653.91</v>
      </c>
      <c r="F187" s="98">
        <v>3000</v>
      </c>
      <c r="G187" s="35">
        <f>SUM(F187)-E187</f>
        <v>-51653.91</v>
      </c>
    </row>
    <row r="188" spans="1:7" ht="24.75" customHeight="1" thickBot="1">
      <c r="A188" s="87"/>
      <c r="B188" s="88"/>
      <c r="C188" s="88"/>
      <c r="D188" s="101" t="s">
        <v>1</v>
      </c>
      <c r="E188" s="102">
        <f>SUM(E186:E187)</f>
        <v>54653.91</v>
      </c>
      <c r="F188" s="103">
        <f>SUM(F186:F187)</f>
        <v>3000</v>
      </c>
      <c r="G188" s="104">
        <f>SUM(F188)-E188</f>
        <v>-51653.91</v>
      </c>
    </row>
    <row r="189" spans="5:7" ht="24.75" customHeight="1">
      <c r="E189" s="9"/>
      <c r="F189" s="68"/>
      <c r="G189" s="9"/>
    </row>
    <row r="190" spans="5:7" ht="24.75" customHeight="1">
      <c r="E190" s="9"/>
      <c r="F190" s="68"/>
      <c r="G190" s="9"/>
    </row>
    <row r="191" spans="5:7" ht="24.75" customHeight="1" thickBot="1">
      <c r="E191" s="9"/>
      <c r="F191" s="68"/>
      <c r="G191" s="9"/>
    </row>
    <row r="192" spans="1:7" ht="24.75" customHeight="1">
      <c r="A192" s="105"/>
      <c r="B192" s="106">
        <v>11</v>
      </c>
      <c r="C192" s="106"/>
      <c r="D192" s="107" t="s">
        <v>75</v>
      </c>
      <c r="E192" s="94"/>
      <c r="F192" s="95"/>
      <c r="G192" s="44"/>
    </row>
    <row r="193" spans="1:7" ht="24.75" customHeight="1">
      <c r="A193" s="96"/>
      <c r="B193" s="99"/>
      <c r="C193" s="99">
        <v>4</v>
      </c>
      <c r="D193" s="108" t="s">
        <v>76</v>
      </c>
      <c r="E193" s="97">
        <v>934</v>
      </c>
      <c r="F193" s="98">
        <v>825</v>
      </c>
      <c r="G193" s="35">
        <f>SUM(F193)-E193</f>
        <v>-109</v>
      </c>
    </row>
    <row r="194" spans="1:7" ht="24.75" customHeight="1" thickBot="1">
      <c r="A194" s="87"/>
      <c r="B194" s="88"/>
      <c r="C194" s="88"/>
      <c r="D194" s="101" t="s">
        <v>1</v>
      </c>
      <c r="E194" s="109">
        <f>SUM(E193)</f>
        <v>934</v>
      </c>
      <c r="F194" s="103">
        <f>SUM(F193)</f>
        <v>825</v>
      </c>
      <c r="G194" s="104">
        <f>SUM(F194)-E194</f>
        <v>-109</v>
      </c>
    </row>
    <row r="195" spans="5:7" ht="24.75" customHeight="1">
      <c r="E195" s="9"/>
      <c r="F195" s="68"/>
      <c r="G195" s="9"/>
    </row>
    <row r="196" spans="5:7" ht="24.75" customHeight="1" thickBot="1">
      <c r="E196" s="9"/>
      <c r="F196" s="68"/>
      <c r="G196" s="9"/>
    </row>
    <row r="197" spans="1:7" ht="24.75" customHeight="1">
      <c r="A197" s="105"/>
      <c r="B197" s="106">
        <v>12</v>
      </c>
      <c r="C197" s="106"/>
      <c r="D197" s="107" t="s">
        <v>86</v>
      </c>
      <c r="E197" s="94"/>
      <c r="F197" s="95"/>
      <c r="G197" s="44"/>
    </row>
    <row r="198" spans="1:7" ht="24.75" customHeight="1">
      <c r="A198" s="96"/>
      <c r="B198" s="99"/>
      <c r="C198" s="99">
        <v>6</v>
      </c>
      <c r="D198" s="100" t="s">
        <v>87</v>
      </c>
      <c r="E198" s="97">
        <v>0</v>
      </c>
      <c r="F198" s="98">
        <v>0</v>
      </c>
      <c r="G198" s="35">
        <f>SUM(F198)-E198</f>
        <v>0</v>
      </c>
    </row>
    <row r="199" spans="1:7" ht="24.75" customHeight="1" thickBot="1">
      <c r="A199" s="87"/>
      <c r="B199" s="88"/>
      <c r="C199" s="88"/>
      <c r="D199" s="101" t="s">
        <v>1</v>
      </c>
      <c r="E199" s="102">
        <f>SUM(E198)</f>
        <v>0</v>
      </c>
      <c r="F199" s="103">
        <f>SUM(F198)</f>
        <v>0</v>
      </c>
      <c r="G199" s="104">
        <f>SUM(F199)-E199</f>
        <v>0</v>
      </c>
    </row>
    <row r="200" spans="5:7" ht="24.75" customHeight="1" thickBot="1">
      <c r="E200" s="9"/>
      <c r="F200" s="68"/>
      <c r="G200" s="9"/>
    </row>
    <row r="201" spans="4:7" ht="24.75" customHeight="1" thickBot="1" thickTop="1">
      <c r="D201" s="110" t="s">
        <v>88</v>
      </c>
      <c r="E201" s="111">
        <f>SUM(E199)+E194+E150+E188+E182+E174+E168+E163+E157+E144</f>
        <v>1246059.1099999999</v>
      </c>
      <c r="F201" s="112">
        <f>SUM(F199)+F194+F150+F188+F182+F174+F168+F163+F157+F144</f>
        <v>1971032.92</v>
      </c>
      <c r="G201" s="113">
        <f>SUM(F201)-E201</f>
        <v>724973.81</v>
      </c>
    </row>
    <row r="202" spans="5:7" ht="24.75" customHeight="1" thickTop="1">
      <c r="E202" s="9"/>
      <c r="F202" s="68"/>
      <c r="G202" s="9"/>
    </row>
    <row r="203" spans="1:7" ht="24.75" customHeight="1">
      <c r="A203" s="114">
        <v>3</v>
      </c>
      <c r="B203" s="115"/>
      <c r="C203" s="115"/>
      <c r="D203" s="116" t="s">
        <v>90</v>
      </c>
      <c r="E203" s="117"/>
      <c r="F203" s="118"/>
      <c r="G203" s="119"/>
    </row>
    <row r="204" spans="1:7" ht="24.75" customHeight="1">
      <c r="A204" s="120"/>
      <c r="B204" s="99">
        <v>1</v>
      </c>
      <c r="C204" s="99"/>
      <c r="D204" s="100" t="s">
        <v>91</v>
      </c>
      <c r="E204" s="97">
        <v>1088700</v>
      </c>
      <c r="F204" s="98">
        <v>1196655</v>
      </c>
      <c r="G204" s="121">
        <f>SUM(F204)-E204</f>
        <v>107955</v>
      </c>
    </row>
    <row r="205" spans="1:7" ht="24.75" customHeight="1">
      <c r="A205" s="120"/>
      <c r="B205" s="99"/>
      <c r="C205" s="99"/>
      <c r="D205" s="100" t="s">
        <v>92</v>
      </c>
      <c r="E205" s="97">
        <v>381449.97</v>
      </c>
      <c r="F205" s="98">
        <v>385400</v>
      </c>
      <c r="G205" s="121">
        <f>SUM(F205)-E205</f>
        <v>3950.030000000028</v>
      </c>
    </row>
    <row r="206" spans="1:7" ht="24.75" customHeight="1">
      <c r="A206" s="122"/>
      <c r="B206" s="123"/>
      <c r="C206" s="123"/>
      <c r="D206" s="124" t="s">
        <v>1</v>
      </c>
      <c r="E206" s="125">
        <f>SUM(E204:E205)</f>
        <v>1470149.97</v>
      </c>
      <c r="F206" s="126">
        <f>SUM(F204:F205)</f>
        <v>1582055</v>
      </c>
      <c r="G206" s="127">
        <f>SUM(F206)-E206</f>
        <v>111905.03000000003</v>
      </c>
    </row>
    <row r="207" spans="5:7" ht="24.75" customHeight="1">
      <c r="E207" s="9"/>
      <c r="F207" s="68"/>
      <c r="G207" s="9"/>
    </row>
    <row r="208" spans="5:7" ht="24.75" customHeight="1" thickBot="1">
      <c r="E208" s="9"/>
      <c r="F208" s="68"/>
      <c r="G208" s="9"/>
    </row>
    <row r="209" spans="1:7" ht="24.75" customHeight="1" thickTop="1">
      <c r="A209" s="128">
        <v>4</v>
      </c>
      <c r="B209" s="129"/>
      <c r="C209" s="129"/>
      <c r="D209" s="130" t="s">
        <v>93</v>
      </c>
      <c r="E209" s="131">
        <v>1320000</v>
      </c>
      <c r="F209" s="132">
        <v>1320000</v>
      </c>
      <c r="G209" s="133">
        <f>SUM(F209)-E209</f>
        <v>0</v>
      </c>
    </row>
    <row r="210" spans="1:7" ht="24.75" customHeight="1" thickBot="1">
      <c r="A210" s="134"/>
      <c r="B210" s="135"/>
      <c r="C210" s="135"/>
      <c r="D210" s="136" t="s">
        <v>1</v>
      </c>
      <c r="E210" s="137">
        <f>SUM(E209)</f>
        <v>1320000</v>
      </c>
      <c r="F210" s="138">
        <f>SUM(F209)</f>
        <v>1320000</v>
      </c>
      <c r="G210" s="139">
        <f>SUM(F210)-E210</f>
        <v>0</v>
      </c>
    </row>
    <row r="211" spans="5:7" ht="24.75" customHeight="1" thickTop="1">
      <c r="E211" s="9"/>
      <c r="F211" s="68"/>
      <c r="G211" s="9"/>
    </row>
    <row r="212" spans="5:7" ht="24.75" customHeight="1" thickBot="1">
      <c r="E212" s="9"/>
      <c r="F212" s="68"/>
      <c r="G212" s="9"/>
    </row>
    <row r="213" spans="4:7" ht="24.75" customHeight="1" thickBot="1" thickTop="1">
      <c r="D213" s="140" t="s">
        <v>94</v>
      </c>
      <c r="E213" s="141">
        <f>SUM(E210)+E206+E201+E136</f>
        <v>8481991.25</v>
      </c>
      <c r="F213" s="142">
        <f>SUM(F210)+F206+F201+F136</f>
        <v>8999434.92</v>
      </c>
      <c r="G213" s="143">
        <f>SUM(F213)-E213</f>
        <v>517443.6699999999</v>
      </c>
    </row>
    <row r="214" spans="5:7" ht="24.75" customHeight="1" thickTop="1">
      <c r="E214" s="9"/>
      <c r="F214" s="68"/>
      <c r="G214" s="9"/>
    </row>
    <row r="215" spans="5:7" ht="24.75" customHeight="1">
      <c r="E215" s="9"/>
      <c r="F215" s="68"/>
      <c r="G215" s="9"/>
    </row>
    <row r="216" spans="5:7" ht="24.75" customHeight="1">
      <c r="E216" s="9"/>
      <c r="F216" s="68"/>
      <c r="G216" s="9"/>
    </row>
    <row r="217" spans="5:7" ht="24.75" customHeight="1">
      <c r="E217" s="9"/>
      <c r="F217" s="68"/>
      <c r="G217" s="9"/>
    </row>
    <row r="218" spans="5:7" ht="24.75" customHeight="1">
      <c r="E218" s="9"/>
      <c r="F218" s="68"/>
      <c r="G218" s="9"/>
    </row>
    <row r="219" spans="5:7" ht="24.75" customHeight="1">
      <c r="E219" s="9"/>
      <c r="F219" s="68"/>
      <c r="G219" s="9"/>
    </row>
    <row r="220" spans="1:7" ht="24.75" customHeight="1">
      <c r="A220" s="168" t="s">
        <v>95</v>
      </c>
      <c r="B220" s="169"/>
      <c r="C220" s="169"/>
      <c r="D220" s="169"/>
      <c r="E220" s="169"/>
      <c r="F220" s="169"/>
      <c r="G220" s="169"/>
    </row>
    <row r="221" spans="5:7" ht="24.75" customHeight="1" thickBot="1">
      <c r="E221" s="9"/>
      <c r="F221" s="68"/>
      <c r="G221" s="9"/>
    </row>
    <row r="222" spans="3:7" ht="24.75" customHeight="1">
      <c r="C222" s="144"/>
      <c r="D222" s="170" t="s">
        <v>96</v>
      </c>
      <c r="E222" s="171"/>
      <c r="F222" s="145"/>
      <c r="G222" s="9"/>
    </row>
    <row r="223" spans="3:7" ht="24.75" customHeight="1">
      <c r="C223" s="146">
        <v>1</v>
      </c>
      <c r="D223" s="147" t="s">
        <v>97</v>
      </c>
      <c r="E223" s="148"/>
      <c r="F223" s="149">
        <v>1441826</v>
      </c>
      <c r="G223" s="9"/>
    </row>
    <row r="224" spans="3:7" ht="24.75" customHeight="1">
      <c r="C224" s="146">
        <v>2</v>
      </c>
      <c r="D224" s="147" t="s">
        <v>98</v>
      </c>
      <c r="E224" s="148"/>
      <c r="F224" s="149">
        <v>243761</v>
      </c>
      <c r="G224" s="9"/>
    </row>
    <row r="225" spans="3:7" ht="24.75" customHeight="1">
      <c r="C225" s="146">
        <v>3</v>
      </c>
      <c r="D225" s="147" t="s">
        <v>99</v>
      </c>
      <c r="E225" s="148"/>
      <c r="F225" s="149">
        <v>1755762</v>
      </c>
      <c r="G225" s="9"/>
    </row>
    <row r="226" spans="3:7" ht="24.75" customHeight="1">
      <c r="C226" s="146">
        <v>4</v>
      </c>
      <c r="D226" s="147" t="s">
        <v>100</v>
      </c>
      <c r="E226" s="148"/>
      <c r="F226" s="149">
        <v>0</v>
      </c>
      <c r="G226" s="9"/>
    </row>
    <row r="227" spans="3:7" ht="24.75" customHeight="1">
      <c r="C227" s="146">
        <v>5</v>
      </c>
      <c r="D227" s="147" t="s">
        <v>101</v>
      </c>
      <c r="E227" s="148"/>
      <c r="F227" s="149">
        <v>254976</v>
      </c>
      <c r="G227" s="9"/>
    </row>
    <row r="228" spans="3:7" ht="24.75" customHeight="1">
      <c r="C228" s="146">
        <v>6</v>
      </c>
      <c r="D228" s="147" t="s">
        <v>102</v>
      </c>
      <c r="E228" s="148"/>
      <c r="F228" s="149">
        <v>293585</v>
      </c>
      <c r="G228" s="9"/>
    </row>
    <row r="229" spans="3:7" ht="24.75" customHeight="1">
      <c r="C229" s="146">
        <v>7</v>
      </c>
      <c r="D229" s="147" t="s">
        <v>103</v>
      </c>
      <c r="E229" s="148"/>
      <c r="F229" s="149">
        <v>106437</v>
      </c>
      <c r="G229" s="9"/>
    </row>
    <row r="230" spans="3:7" ht="24.75" customHeight="1">
      <c r="C230" s="146">
        <v>10</v>
      </c>
      <c r="D230" s="147" t="s">
        <v>104</v>
      </c>
      <c r="E230" s="148"/>
      <c r="F230" s="149">
        <v>5000</v>
      </c>
      <c r="G230" s="9"/>
    </row>
    <row r="231" spans="3:6" ht="24.75" customHeight="1">
      <c r="C231" s="146">
        <v>11</v>
      </c>
      <c r="D231" s="147" t="s">
        <v>105</v>
      </c>
      <c r="E231" s="150"/>
      <c r="F231" s="149">
        <v>25000</v>
      </c>
    </row>
    <row r="232" spans="3:6" ht="24.75" customHeight="1" thickBot="1">
      <c r="C232" s="151"/>
      <c r="D232" s="152" t="s">
        <v>77</v>
      </c>
      <c r="E232" s="153"/>
      <c r="F232" s="154">
        <f>SUM(F223:F231)</f>
        <v>4126347</v>
      </c>
    </row>
    <row r="233" ht="24.75" customHeight="1"/>
    <row r="234" ht="24.75" customHeight="1"/>
    <row r="235" ht="24.75" customHeight="1"/>
    <row r="236" ht="24.75" customHeight="1" thickBot="1"/>
    <row r="237" spans="3:6" ht="24.75" customHeight="1">
      <c r="C237" s="144"/>
      <c r="D237" s="170" t="s">
        <v>106</v>
      </c>
      <c r="E237" s="171"/>
      <c r="F237" s="155"/>
    </row>
    <row r="238" spans="3:6" ht="24.75" customHeight="1">
      <c r="C238" s="146">
        <v>1</v>
      </c>
      <c r="D238" s="147" t="s">
        <v>107</v>
      </c>
      <c r="E238" s="150"/>
      <c r="F238" s="149">
        <v>1803025</v>
      </c>
    </row>
    <row r="239" spans="3:6" ht="24.75" customHeight="1">
      <c r="C239" s="146">
        <v>3</v>
      </c>
      <c r="D239" s="147" t="s">
        <v>111</v>
      </c>
      <c r="E239" s="150"/>
      <c r="F239" s="149">
        <v>0</v>
      </c>
    </row>
    <row r="240" spans="3:6" ht="24.75" customHeight="1">
      <c r="C240" s="146">
        <v>5</v>
      </c>
      <c r="D240" s="147" t="s">
        <v>108</v>
      </c>
      <c r="E240" s="150"/>
      <c r="F240" s="149">
        <v>0</v>
      </c>
    </row>
    <row r="241" spans="3:6" ht="24.75" customHeight="1">
      <c r="C241" s="156">
        <v>6</v>
      </c>
      <c r="D241" s="157" t="s">
        <v>112</v>
      </c>
      <c r="E241" s="158"/>
      <c r="F241" s="159">
        <v>168007.92</v>
      </c>
    </row>
    <row r="242" spans="3:6" ht="24.75" customHeight="1">
      <c r="C242" s="156">
        <v>7</v>
      </c>
      <c r="D242" s="157" t="s">
        <v>113</v>
      </c>
      <c r="E242" s="158"/>
      <c r="F242" s="159">
        <v>0</v>
      </c>
    </row>
    <row r="243" spans="3:6" ht="24.75" customHeight="1" thickBot="1">
      <c r="C243" s="151"/>
      <c r="D243" s="152" t="s">
        <v>109</v>
      </c>
      <c r="E243" s="153"/>
      <c r="F243" s="154">
        <f>SUM(F238:F242)</f>
        <v>1971032.92</v>
      </c>
    </row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</sheetData>
  <sheetProtection/>
  <mergeCells count="8">
    <mergeCell ref="D237:E237"/>
    <mergeCell ref="B63:D63"/>
    <mergeCell ref="A4:F4"/>
    <mergeCell ref="A1:G1"/>
    <mergeCell ref="A2:G2"/>
    <mergeCell ref="A5:D5"/>
    <mergeCell ref="A220:G220"/>
    <mergeCell ref="D222:E222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GUALDO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EDERO CERQUIGLINI</dc:creator>
  <cp:keywords/>
  <dc:description/>
  <cp:lastModifiedBy>Edero Cerquiglini</cp:lastModifiedBy>
  <cp:lastPrinted>2008-03-17T08:30:40Z</cp:lastPrinted>
  <dcterms:created xsi:type="dcterms:W3CDTF">2004-09-28T10:33:44Z</dcterms:created>
  <dcterms:modified xsi:type="dcterms:W3CDTF">2011-04-11T08:35:52Z</dcterms:modified>
  <cp:category/>
  <cp:version/>
  <cp:contentType/>
  <cp:contentStatus/>
</cp:coreProperties>
</file>